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mc:AlternateContent xmlns:mc="http://schemas.openxmlformats.org/markup-compatibility/2006">
    <mc:Choice Requires="x15">
      <x15ac:absPath xmlns:x15ac="http://schemas.microsoft.com/office/spreadsheetml/2010/11/ac" url="\\Aspqcid\ASPSHARE\1 études projets\AEFE Pôle Marrakech\3 Chantiers en préparation\24 VH Salles de cours\DCE\"/>
    </mc:Choice>
  </mc:AlternateContent>
  <xr:revisionPtr revIDLastSave="0" documentId="13_ncr:1_{009409D2-9486-43E5-A037-84665C6177DF}" xr6:coauthVersionLast="47" xr6:coauthVersionMax="47" xr10:uidLastSave="{00000000-0000-0000-0000-000000000000}"/>
  <bookViews>
    <workbookView xWindow="-120" yWindow="-120" windowWidth="29040" windowHeight="15840" tabRatio="947" activeTab="9" xr2:uid="{00000000-000D-0000-FFFF-FFFF00000000}"/>
  </bookViews>
  <sheets>
    <sheet name="INSTALLATION" sheetId="33" r:id="rId1"/>
    <sheet name="GROS OEUVRES" sheetId="34" r:id="rId2"/>
    <sheet name="ETANCHEITES" sheetId="35" r:id="rId3"/>
    <sheet name="MENUISERIES" sheetId="37" r:id="rId4"/>
    <sheet name="REVETEMENTS" sheetId="38" r:id="rId5"/>
    <sheet name="FX PLAFONDS" sheetId="31" r:id="rId6"/>
    <sheet name="PEINTURES" sheetId="32" r:id="rId7"/>
    <sheet name="FLUIDES" sheetId="39" r:id="rId8"/>
    <sheet name="ELECTRICITE" sheetId="40" r:id="rId9"/>
    <sheet name="EXTERIEURS" sheetId="42" r:id="rId10"/>
    <sheet name="RECAP" sheetId="44" r:id="rId11"/>
  </sheets>
  <definedNames>
    <definedName name="aaa" localSheetId="8">#REF!</definedName>
    <definedName name="aaa" localSheetId="9">#REF!</definedName>
    <definedName name="aaa">#REF!</definedName>
    <definedName name="aaaazez" localSheetId="8">#REF!</definedName>
    <definedName name="aaaazez" localSheetId="9">#REF!</definedName>
    <definedName name="aaaazez">#REF!</definedName>
    <definedName name="dddd" localSheetId="8">#REF!</definedName>
    <definedName name="dddd" localSheetId="9">#REF!</definedName>
    <definedName name="dddd">#REF!</definedName>
    <definedName name="ele" localSheetId="8">#REF!</definedName>
    <definedName name="ele" localSheetId="9">#REF!</definedName>
    <definedName name="ele">#REF!</definedName>
    <definedName name="Elec" localSheetId="8">#REF!</definedName>
    <definedName name="Elec" localSheetId="9">#REF!</definedName>
    <definedName name="Elec">#REF!</definedName>
    <definedName name="eta" localSheetId="8">#REF!</definedName>
    <definedName name="eta" localSheetId="9">#REF!</definedName>
    <definedName name="eta">#REF!</definedName>
    <definedName name="Etanchéité" localSheetId="8">#REF!</definedName>
    <definedName name="Etanchéité" localSheetId="9">#REF!</definedName>
    <definedName name="Etanchéité">#REF!</definedName>
    <definedName name="ffff" localSheetId="8">#REF!</definedName>
    <definedName name="ffff" localSheetId="9">#REF!</definedName>
    <definedName name="ffff">#REF!</definedName>
    <definedName name="GO" localSheetId="8">#REF!</definedName>
    <definedName name="GO" localSheetId="9">#REF!</definedName>
    <definedName name="GO">#REF!</definedName>
    <definedName name="gro" localSheetId="8">#REF!</definedName>
    <definedName name="gro" localSheetId="9">#REF!</definedName>
    <definedName name="gro">#REF!</definedName>
    <definedName name="HH" localSheetId="8">#REF!</definedName>
    <definedName name="HH" localSheetId="9">#REF!</definedName>
    <definedName name="HH">#REF!</definedName>
    <definedName name="iiiii" localSheetId="8">#REF!</definedName>
    <definedName name="iiiii" localSheetId="9">#REF!</definedName>
    <definedName name="iiiii">#REF!</definedName>
    <definedName name="jjjj" localSheetId="8">#REF!</definedName>
    <definedName name="jjjj" localSheetId="9">#REF!</definedName>
    <definedName name="jjjj">#REF!</definedName>
    <definedName name="llll" localSheetId="8">#REF!</definedName>
    <definedName name="llll" localSheetId="9">#REF!</definedName>
    <definedName name="llll">#REF!</definedName>
    <definedName name="men" localSheetId="8">#REF!</definedName>
    <definedName name="men" localSheetId="9">#REF!</definedName>
    <definedName name="men">#REF!</definedName>
    <definedName name="Menuiserie" localSheetId="8">#REF!</definedName>
    <definedName name="Menuiserie" localSheetId="9">#REF!</definedName>
    <definedName name="Menuiserie">#REF!</definedName>
    <definedName name="mp" localSheetId="8">#REF!</definedName>
    <definedName name="mp" localSheetId="9">#REF!</definedName>
    <definedName name="mp">#REF!</definedName>
    <definedName name="NRevêtement" localSheetId="8">#REF!</definedName>
    <definedName name="NRevêtement" localSheetId="9">#REF!</definedName>
    <definedName name="NRevêtement">#REF!</definedName>
    <definedName name="oooo" localSheetId="8">#REF!</definedName>
    <definedName name="oooo" localSheetId="9">#REF!</definedName>
    <definedName name="oooo">#REF!</definedName>
    <definedName name="opp" localSheetId="8">#REF!</definedName>
    <definedName name="opp" localSheetId="9">#REF!</definedName>
    <definedName name="opp">#REF!</definedName>
    <definedName name="pei" localSheetId="8">#REF!</definedName>
    <definedName name="pei" localSheetId="9">#REF!</definedName>
    <definedName name="pei">#REF!</definedName>
    <definedName name="Peint" localSheetId="8">#REF!</definedName>
    <definedName name="Peint" localSheetId="9">#REF!</definedName>
    <definedName name="Peint">#REF!</definedName>
    <definedName name="plo" localSheetId="8">#REF!</definedName>
    <definedName name="plo" localSheetId="9">#REF!</definedName>
    <definedName name="plo">#REF!</definedName>
    <definedName name="Plomberie" localSheetId="8">#REF!</definedName>
    <definedName name="Plomberie" localSheetId="9">#REF!</definedName>
    <definedName name="Plomberie">#REF!</definedName>
    <definedName name="pm" localSheetId="8">#REF!</definedName>
    <definedName name="pm" localSheetId="9">#REF!</definedName>
    <definedName name="pm">#REF!</definedName>
    <definedName name="pmlo" localSheetId="8">#REF!</definedName>
    <definedName name="pmlo" localSheetId="9">#REF!</definedName>
    <definedName name="pmlo">#REF!</definedName>
    <definedName name="PPP" localSheetId="8">#REF!</definedName>
    <definedName name="PPP" localSheetId="9">#REF!</definedName>
    <definedName name="PPP">#REF!</definedName>
    <definedName name="pppp" localSheetId="8">#REF!</definedName>
    <definedName name="pppp" localSheetId="9">#REF!</definedName>
    <definedName name="pppp">#REF!</definedName>
    <definedName name="qaqaq" localSheetId="8">#REF!</definedName>
    <definedName name="qaqaq" localSheetId="9">#REF!</definedName>
    <definedName name="qaqaq">#REF!</definedName>
    <definedName name="rev" localSheetId="8">#REF!</definedName>
    <definedName name="rev" localSheetId="9">#REF!</definedName>
    <definedName name="rev">#REF!</definedName>
    <definedName name="Revêtement" localSheetId="8">#REF!</definedName>
    <definedName name="Revêtement" localSheetId="9">#REF!</definedName>
    <definedName name="Revêtement">#REF!</definedName>
    <definedName name="tttt" localSheetId="8">#REF!</definedName>
    <definedName name="tttt" localSheetId="9">#REF!</definedName>
    <definedName name="tttt">#REF!</definedName>
    <definedName name="uuu" localSheetId="8">#REF!</definedName>
    <definedName name="uuu" localSheetId="9">#REF!</definedName>
    <definedName name="uuu">#REF!</definedName>
    <definedName name="_xlnm.Print_Area" localSheetId="8">ELECTRICITE!$A$1:$G$74</definedName>
    <definedName name="_xlnm.Print_Area" localSheetId="9">EXTERIEURS!$A$1:$G$22</definedName>
    <definedName name="_xlnm.Print_Area" localSheetId="7">FLUIDES!$A$1:$G$66</definedName>
    <definedName name="_xlnm.Print_Area" localSheetId="5">'FX PLAFONDS'!$A$1:$G$17</definedName>
    <definedName name="_xlnm.Print_Area" localSheetId="1">'GROS OEUVRES'!$A$1:$G$39</definedName>
    <definedName name="_xlnm.Print_Area" localSheetId="0">INSTALLATION!$A$1:$G$14</definedName>
    <definedName name="_xlnm.Print_Area" localSheetId="3">MENUISERIES!$A$1:$G$23</definedName>
    <definedName name="_xlnm.Print_Area" localSheetId="6">PEINTURES!$A$1:$G$16</definedName>
    <definedName name="_xlnm.Print_Area" localSheetId="10">RECAP!$A$1:$D$34</definedName>
    <definedName name="_xlnm.Print_Area" localSheetId="4">REVETEMENTS!$A$1:$G$19</definedName>
    <definedName name="zzz" localSheetId="8">#REF!</definedName>
    <definedName name="zzz" localSheetId="9">#REF!</definedName>
    <definedName name="zzz">#REF!</definedName>
    <definedName name="أرضية" localSheetId="8">#REF!</definedName>
    <definedName name="أرضية" localSheetId="9">#REF!</definedName>
    <definedName name="أرضية">#REF!</definedName>
  </definedNames>
  <calcPr calcId="191029" fullPrecision="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33" l="1"/>
  <c r="C9" i="44"/>
  <c r="F11" i="33"/>
  <c r="C10" i="44"/>
  <c r="D8" i="44"/>
  <c r="F10" i="34"/>
  <c r="F11" i="34"/>
  <c r="F12" i="34"/>
  <c r="F13" i="34"/>
  <c r="F14" i="34"/>
  <c r="F15" i="34"/>
  <c r="F16" i="34"/>
  <c r="G9" i="34"/>
  <c r="F18" i="34"/>
  <c r="F19" i="34"/>
  <c r="F20" i="34"/>
  <c r="F21" i="34"/>
  <c r="F22" i="34"/>
  <c r="F23" i="34"/>
  <c r="F24" i="34"/>
  <c r="G17" i="34"/>
  <c r="F26" i="34"/>
  <c r="F27" i="34"/>
  <c r="F28" i="34"/>
  <c r="F29" i="34"/>
  <c r="F30" i="34"/>
  <c r="F31" i="34"/>
  <c r="F32" i="34"/>
  <c r="F33" i="34"/>
  <c r="F34" i="34"/>
  <c r="G25" i="34"/>
  <c r="F36" i="34"/>
  <c r="G35" i="34"/>
  <c r="G37" i="34"/>
  <c r="C12" i="44"/>
  <c r="F10" i="35"/>
  <c r="F11" i="35"/>
  <c r="F12" i="35"/>
  <c r="F13" i="35"/>
  <c r="F14" i="35"/>
  <c r="F15" i="35"/>
  <c r="F16" i="35"/>
  <c r="F17" i="35"/>
  <c r="F18" i="35"/>
  <c r="F19" i="35"/>
  <c r="G9" i="35"/>
  <c r="F21" i="35"/>
  <c r="G20" i="35"/>
  <c r="G22" i="35"/>
  <c r="C13" i="44"/>
  <c r="F10" i="37"/>
  <c r="F11" i="37"/>
  <c r="F12" i="37"/>
  <c r="F13" i="37"/>
  <c r="F14" i="37"/>
  <c r="F15" i="37"/>
  <c r="G9" i="37"/>
  <c r="F17" i="37"/>
  <c r="G16" i="37"/>
  <c r="F19" i="37"/>
  <c r="F20" i="37"/>
  <c r="G18" i="37"/>
  <c r="G21" i="37"/>
  <c r="C14" i="44"/>
  <c r="D11" i="44"/>
  <c r="F10" i="38"/>
  <c r="F11" i="38"/>
  <c r="F12" i="38"/>
  <c r="F13" i="38"/>
  <c r="G9" i="38"/>
  <c r="F15" i="38"/>
  <c r="F16" i="38"/>
  <c r="G14" i="38"/>
  <c r="G17" i="38"/>
  <c r="C16" i="44"/>
  <c r="F10" i="31"/>
  <c r="F11" i="31"/>
  <c r="F12" i="31"/>
  <c r="G9" i="31"/>
  <c r="F14" i="31"/>
  <c r="G13" i="31"/>
  <c r="G15" i="31"/>
  <c r="C17" i="44"/>
  <c r="F10" i="32"/>
  <c r="F11" i="32"/>
  <c r="F12" i="32"/>
  <c r="F13" i="32"/>
  <c r="G9" i="32"/>
  <c r="G14" i="32"/>
  <c r="C18" i="44"/>
  <c r="F11" i="39"/>
  <c r="F12" i="39"/>
  <c r="F13" i="39"/>
  <c r="F14" i="39"/>
  <c r="F15" i="39"/>
  <c r="G9" i="39"/>
  <c r="F18" i="39"/>
  <c r="F19" i="39"/>
  <c r="F20" i="39"/>
  <c r="F21" i="39"/>
  <c r="F22" i="39"/>
  <c r="G16" i="39"/>
  <c r="F24" i="39"/>
  <c r="F25" i="39"/>
  <c r="F26" i="39"/>
  <c r="F27" i="39"/>
  <c r="F28" i="39"/>
  <c r="F29" i="39"/>
  <c r="G23" i="39"/>
  <c r="F32" i="39"/>
  <c r="F33" i="39"/>
  <c r="F35" i="39"/>
  <c r="F36" i="39"/>
  <c r="F38" i="39"/>
  <c r="F39" i="39"/>
  <c r="F40" i="39"/>
  <c r="F41" i="39"/>
  <c r="F42" i="39"/>
  <c r="F44" i="39"/>
  <c r="F45" i="39"/>
  <c r="F46" i="39"/>
  <c r="F47" i="39"/>
  <c r="F48" i="39"/>
  <c r="F49" i="39"/>
  <c r="F50" i="39"/>
  <c r="G30" i="39"/>
  <c r="F52" i="39"/>
  <c r="F53" i="39"/>
  <c r="F54" i="39"/>
  <c r="F55" i="39"/>
  <c r="F56" i="39"/>
  <c r="G51" i="39"/>
  <c r="F58" i="39"/>
  <c r="F59" i="39"/>
  <c r="F61" i="39"/>
  <c r="F62" i="39"/>
  <c r="F63" i="39"/>
  <c r="G57" i="39"/>
  <c r="G64" i="39"/>
  <c r="C19" i="44"/>
  <c r="F10" i="40"/>
  <c r="F11" i="40"/>
  <c r="G9" i="40"/>
  <c r="F13" i="40"/>
  <c r="G12" i="40"/>
  <c r="F15" i="40"/>
  <c r="F16" i="40"/>
  <c r="G14" i="40"/>
  <c r="F18" i="40"/>
  <c r="F19" i="40"/>
  <c r="F20" i="40"/>
  <c r="F21" i="40"/>
  <c r="F22" i="40"/>
  <c r="F23" i="40"/>
  <c r="G17" i="40"/>
  <c r="F25" i="40"/>
  <c r="F26" i="40"/>
  <c r="F27" i="40"/>
  <c r="F28" i="40"/>
  <c r="F29" i="40"/>
  <c r="F30" i="40"/>
  <c r="G24" i="40"/>
  <c r="F32" i="40"/>
  <c r="F33" i="40"/>
  <c r="F34" i="40"/>
  <c r="F35" i="40"/>
  <c r="F36" i="40"/>
  <c r="G31" i="40"/>
  <c r="F38" i="40"/>
  <c r="F39" i="40"/>
  <c r="F40" i="40"/>
  <c r="F41" i="40"/>
  <c r="F42" i="40"/>
  <c r="F43" i="40"/>
  <c r="F44" i="40"/>
  <c r="F45" i="40"/>
  <c r="G37" i="40"/>
  <c r="F47" i="40"/>
  <c r="F48" i="40"/>
  <c r="G46" i="40"/>
  <c r="F50" i="40"/>
  <c r="F51" i="40"/>
  <c r="F52" i="40"/>
  <c r="F53" i="40"/>
  <c r="F54" i="40"/>
  <c r="F55" i="40"/>
  <c r="F57" i="40"/>
  <c r="F58" i="40"/>
  <c r="F59" i="40"/>
  <c r="G49" i="40"/>
  <c r="F61" i="40"/>
  <c r="F62" i="40"/>
  <c r="F63" i="40"/>
  <c r="F64" i="40"/>
  <c r="F65" i="40"/>
  <c r="F66" i="40"/>
  <c r="F67" i="40"/>
  <c r="G60" i="40"/>
  <c r="F69" i="40"/>
  <c r="F70" i="40"/>
  <c r="F71" i="40"/>
  <c r="G68" i="40"/>
  <c r="G72" i="40"/>
  <c r="C20" i="44"/>
  <c r="D15" i="44"/>
  <c r="F10" i="42"/>
  <c r="F11" i="42"/>
  <c r="F12" i="42"/>
  <c r="F13" i="42"/>
  <c r="F14" i="42"/>
  <c r="G9" i="42"/>
  <c r="F16" i="42"/>
  <c r="F17" i="42"/>
  <c r="F18" i="42"/>
  <c r="F19" i="42"/>
  <c r="G15" i="42"/>
  <c r="G20" i="42"/>
  <c r="C22" i="44"/>
  <c r="D21" i="44"/>
  <c r="D26" i="44"/>
  <c r="D27" i="44"/>
  <c r="D28" i="44"/>
  <c r="F20" i="42"/>
  <c r="F72" i="40"/>
  <c r="F64" i="39"/>
  <c r="F22" i="35"/>
  <c r="G9" i="33"/>
  <c r="G12" i="33"/>
  <c r="F21" i="37"/>
  <c r="F17" i="38"/>
  <c r="F12" i="33"/>
  <c r="F37" i="34"/>
  <c r="F15" i="31"/>
  <c r="F14" i="32"/>
  <c r="G23" i="35"/>
  <c r="G24" i="35"/>
  <c r="G13" i="33"/>
  <c r="G14" i="33"/>
  <c r="G15" i="32"/>
  <c r="G16" i="32"/>
  <c r="G16" i="31"/>
  <c r="G17" i="31"/>
  <c r="G38" i="34"/>
  <c r="G39" i="34"/>
  <c r="G73" i="40"/>
  <c r="G74" i="40"/>
  <c r="G21" i="42"/>
  <c r="G22" i="42"/>
  <c r="G65" i="39"/>
  <c r="G66" i="39"/>
  <c r="G18" i="38"/>
  <c r="G19" i="38"/>
  <c r="G22" i="37"/>
  <c r="G23" i="37"/>
  <c r="D34" i="44"/>
</calcChain>
</file>

<file path=xl/sharedStrings.xml><?xml version="1.0" encoding="utf-8"?>
<sst xmlns="http://schemas.openxmlformats.org/spreadsheetml/2006/main" count="707" uniqueCount="450">
  <si>
    <t>ART N°</t>
  </si>
  <si>
    <t>DESIGNATION DES OUVRAGES</t>
  </si>
  <si>
    <t>1.1</t>
  </si>
  <si>
    <t>1.2</t>
  </si>
  <si>
    <t>1.3</t>
  </si>
  <si>
    <t>1.4</t>
  </si>
  <si>
    <t>1.7</t>
  </si>
  <si>
    <t>1.8</t>
  </si>
  <si>
    <t>1.11</t>
  </si>
  <si>
    <t>1.12</t>
  </si>
  <si>
    <t>1.13</t>
  </si>
  <si>
    <t>1.14</t>
  </si>
  <si>
    <t>1.15</t>
  </si>
  <si>
    <t>1.16</t>
  </si>
  <si>
    <t>TVA 20%</t>
  </si>
  <si>
    <t>1.9</t>
  </si>
  <si>
    <t>SOUS-LOT N°1: GROS ŒUVRES</t>
  </si>
  <si>
    <t>QUANTITE
TOTALE</t>
  </si>
  <si>
    <t>Préparation et installation de chantier, y compris nettoyage général en fin de chantier et enlèvement des déchets à la décharge</t>
  </si>
  <si>
    <t>Etudes d’exécution, essais et dossiers des ouvrages exécutés</t>
  </si>
  <si>
    <t>TOTAL GENERAL INSTALLATION (Hors Taxes)</t>
  </si>
  <si>
    <t>INSTALLATION DE CHANTIER ET ETUDES D'EXECUTION</t>
  </si>
  <si>
    <t>SOUS-LOT N°2: ETANCHEITE</t>
  </si>
  <si>
    <t>TOTAL GENERAL GROS ŒUVRES (Hors Taxes)</t>
  </si>
  <si>
    <t>TOTAL GENERAL ETANCHEITE (Hors Taxes)</t>
  </si>
  <si>
    <t>Mise en place d'une forme de pente en béton maigre dosé à 300 Kg/m3 de ciment CPJ 45, avec épaisseur minimale de 0,04 m aux points bas, et chape de lissage de 0,02 d'épaisseur minimale réalisée au mortier de ciment dosé à 450 Kg/m3 de ciment CPJ45
Les pentes seront soigneusement réglées, damées, talochées, et formeront gorge à la jonction de toutes les parties horizontales et verticales</t>
  </si>
  <si>
    <t>Ecran pare-vapeur mis en oeuvre directement sur la chape de lissage, composé de :
- une couche d'imprégnation à froid à raison de 250 à 300g/m3 appliquée à la raclette
- une membrane en bitume modifié PRADIENE BDS de SIPLAST ou équivalent
- un relevé en équerre PARADIENE 35 SR4 de SIPLAST ou équivalent au niveau des relevés</t>
  </si>
  <si>
    <t>Isolant thermique en polystyrène extrudé XPS de type EFYOS de SOPREMA ou équivalent, composé de 2 lits de 40mm d'épaisseur posés en quinconce</t>
  </si>
  <si>
    <t>Géotextile de protection de type GEOFLEX 150 de TEXSA ou équivalent, à 150g/m2</t>
  </si>
  <si>
    <t>Etanchéité bicouche en bitume élastomère avec :
- une membrane d’étanchéité en bitume élastomère PARADIENE SR4 de SIPLAST ou équivalent, soudée au chalumeau
- une deuxième couche en bitume elastomère PARADIENE 30.1 G.S de SIPLAST ou équivalent, soudée au chalumeau sur la première couche</t>
  </si>
  <si>
    <t>Relevés d'étanchéité avec :
- pose de l'équerre PARADIENE 35 SR4 de SIPLAST ou équivalent sur la première couche
- pose du relevé en PARAFOR SOLO GS de SIPLAST ou équivalent
Y compris recouvrement des acrotères</t>
  </si>
  <si>
    <t>Solins en mortier de ciment CPJ 45 dosé à 400 kg par m3 de sable et tiré à la bouteille
Y compris gorges sous solins à talon arrondi exécutées avec le même mortier que la chape de lissage dosé à 450kg/m3 de ciment, et remontant sur toute la hauteur de l'acrotère jusqu'à l'arrêt de solins</t>
  </si>
  <si>
    <t>Fourniture et pose de siphoïdes d'écoulement au départ des chutes des eaux pluviales ou trop-plein ou fourreau, en plomb laminé de 3 mm d'épaisseur avec platine en plomb de 500x500mm et manchon à tronc conique s'emboîtant de 0,20 mètres au minimum dans le tuyau de descente</t>
  </si>
  <si>
    <t>Fourniture et pose de crapaudines en fil d'acier galvanisé sur la partie supérieure des siphoïdes</t>
  </si>
  <si>
    <t>2.1</t>
  </si>
  <si>
    <t>2.2</t>
  </si>
  <si>
    <t>2.3</t>
  </si>
  <si>
    <t>2.4</t>
  </si>
  <si>
    <t>2.5</t>
  </si>
  <si>
    <t>2.6</t>
  </si>
  <si>
    <t>2.7</t>
  </si>
  <si>
    <t>2.8</t>
  </si>
  <si>
    <t>2.9</t>
  </si>
  <si>
    <t>SOUS-LOT N°3: MENUISERIES BOIS, ALUMINIUM ET METALLIQUE</t>
  </si>
  <si>
    <t>SECTION A - MENUISERIES BOIS</t>
  </si>
  <si>
    <t>3.1</t>
  </si>
  <si>
    <t>3.2</t>
  </si>
  <si>
    <t>3.3</t>
  </si>
  <si>
    <t>3.4</t>
  </si>
  <si>
    <t>3.5</t>
  </si>
  <si>
    <t>3.6</t>
  </si>
  <si>
    <t>3.7</t>
  </si>
  <si>
    <t>3.8</t>
  </si>
  <si>
    <t>SECTION B - MENUISERIES ALUMINIUM</t>
  </si>
  <si>
    <t>4.1</t>
  </si>
  <si>
    <t>4.2</t>
  </si>
  <si>
    <t>4.3</t>
  </si>
  <si>
    <t>4.4</t>
  </si>
  <si>
    <t>4.5</t>
  </si>
  <si>
    <t>SOUS-LOT N°4: REVETEMENTS SOLS ET MURS</t>
  </si>
  <si>
    <t>SECTION A - REVETEMENTS SOLS</t>
  </si>
  <si>
    <t>SECTION B - REVETEMENTS MURS</t>
  </si>
  <si>
    <t>TOTAL GENERAL MENUISERIES (Hors Taxes)</t>
  </si>
  <si>
    <t>TOTAL GENERAL REVETEMENTS (Hors Taxes)</t>
  </si>
  <si>
    <t>SECTION A - FAUX PLAFONDS</t>
  </si>
  <si>
    <t>5.1</t>
  </si>
  <si>
    <t>5.2</t>
  </si>
  <si>
    <t>5.3</t>
  </si>
  <si>
    <t>5.4</t>
  </si>
  <si>
    <t>SOUS-LOT N°6: PEINTURES</t>
  </si>
  <si>
    <t>SECTION A - PEINTURES</t>
  </si>
  <si>
    <t>6.1</t>
  </si>
  <si>
    <t>6.2</t>
  </si>
  <si>
    <t>6.3</t>
  </si>
  <si>
    <t>6.4</t>
  </si>
  <si>
    <t>SOUS-LOT N°7: PLOMBERIE SANITAIRE CLIMATISATION VENTILATION</t>
  </si>
  <si>
    <t>7.1</t>
  </si>
  <si>
    <t>7.4</t>
  </si>
  <si>
    <t>7.10</t>
  </si>
  <si>
    <t>7.18</t>
  </si>
  <si>
    <t>7.19</t>
  </si>
  <si>
    <t>7.20</t>
  </si>
  <si>
    <t>7.21</t>
  </si>
  <si>
    <t>7.22</t>
  </si>
  <si>
    <t>7.23</t>
  </si>
  <si>
    <t>UNITE</t>
  </si>
  <si>
    <t>PRIX UNITAIRE HT</t>
  </si>
  <si>
    <t>PRIX TOTAL</t>
  </si>
  <si>
    <t>SOUS-TOTAL GENERAL HT</t>
  </si>
  <si>
    <t>TOTAL GENERAL PLOMBERIE SANITAIRE CLIMATISATION VENTILATION (Hors Taxes)</t>
  </si>
  <si>
    <t>SOUS-LOT N°8: ELECTRICITE CFO/CFA</t>
  </si>
  <si>
    <t>TOTAL GENERAL ELECTRICITE CFO/CFA (Hors Taxes)</t>
  </si>
  <si>
    <t xml:space="preserve">TOTAL GENERAL INSTALLATION (TTC) </t>
  </si>
  <si>
    <t xml:space="preserve">TOTAL GENERAL GROS ŒUVRES (TTC) </t>
  </si>
  <si>
    <t xml:space="preserve">TOTAL GENERAL ETANCHEITE (TTC) </t>
  </si>
  <si>
    <t xml:space="preserve">TOTAL GENERAL MENUISERIES (TTC) </t>
  </si>
  <si>
    <t xml:space="preserve">TOTAL GENERAL REVETEMENTS (TTC) </t>
  </si>
  <si>
    <t xml:space="preserve">TOTAL GENERAL PLOMBERIE SANITAIRE CLIMATISATION VENTILATION (TTC) </t>
  </si>
  <si>
    <t xml:space="preserve">TOTAL GENERAL ELECTRICITE CFO/CFA (TTC) </t>
  </si>
  <si>
    <t>8.1</t>
  </si>
  <si>
    <t>8.9</t>
  </si>
  <si>
    <t>8.10</t>
  </si>
  <si>
    <t>8.18</t>
  </si>
  <si>
    <t>9.1</t>
  </si>
  <si>
    <t>9.2</t>
  </si>
  <si>
    <t>9.3</t>
  </si>
  <si>
    <t>9.4</t>
  </si>
  <si>
    <t>9.5</t>
  </si>
  <si>
    <t>9.6</t>
  </si>
  <si>
    <t>9.7</t>
  </si>
  <si>
    <t>9.8</t>
  </si>
  <si>
    <t>SECTION A - AMENAGEMENTS EXTERIEURS</t>
  </si>
  <si>
    <t>SECTION B - PLANTATIONS</t>
  </si>
  <si>
    <t>LOTS</t>
  </si>
  <si>
    <t>DESIGNATION</t>
  </si>
  <si>
    <t>COUT TOTAL GENERAL HT</t>
  </si>
  <si>
    <t>TVA DE 20 %</t>
  </si>
  <si>
    <t>COUT TOTAL GENERAL TTC</t>
  </si>
  <si>
    <t>SURFACES :</t>
  </si>
  <si>
    <t>Totaux Surfaces utiles Projet:</t>
  </si>
  <si>
    <t>RATIOS COÛTS :</t>
  </si>
  <si>
    <r>
      <t>COÛT TRAVAUX TTC ratio au m</t>
    </r>
    <r>
      <rPr>
        <b/>
        <vertAlign val="superscript"/>
        <sz val="12"/>
        <rFont val="Arial"/>
        <family val="2"/>
      </rPr>
      <t>2</t>
    </r>
    <r>
      <rPr>
        <b/>
        <sz val="12"/>
        <rFont val="Arial"/>
        <family val="2"/>
      </rPr>
      <t xml:space="preserve"> de SU :</t>
    </r>
  </si>
  <si>
    <t>EXTERIEURS</t>
  </si>
  <si>
    <t>INSTALLATION DE CHANTIER ET TRAVAUX PREPARATOIRES</t>
  </si>
  <si>
    <t>Préparation et installation de chantier</t>
  </si>
  <si>
    <t>STRUCTURE, CLOS, COUVERT</t>
  </si>
  <si>
    <t>Gros-œuvre</t>
  </si>
  <si>
    <t>Etanchéité</t>
  </si>
  <si>
    <t>Menuiseries bois, aluminium et métallique</t>
  </si>
  <si>
    <t>SECOND-ŒUVRE</t>
  </si>
  <si>
    <t>Revêtements sols et murs</t>
  </si>
  <si>
    <t>Peintures</t>
  </si>
  <si>
    <t>Plomberie, sanitaire, climatisation, ventilation</t>
  </si>
  <si>
    <t>Electricité CFO/CFA</t>
  </si>
  <si>
    <t>SECTION A - INSTALLATION DE CHANTIER ET ETUDES D'EXECUTION</t>
  </si>
  <si>
    <t>Aménagements extérieurs et plantations</t>
  </si>
  <si>
    <t>TABLEAU RECAPITULATIF</t>
  </si>
  <si>
    <t>SECTION B - ETANCHEITE LEGERE DES PIECES HUMIDES</t>
  </si>
  <si>
    <t>2.10</t>
  </si>
  <si>
    <t>2.11</t>
  </si>
  <si>
    <t>Lycée Victor Hugo - Marrakech</t>
  </si>
  <si>
    <t>Travaux de restructuration de l'ancienne administration</t>
  </si>
  <si>
    <t>SOUS-LOT N°9 : EXTERIEURS</t>
  </si>
  <si>
    <t>A</t>
  </si>
  <si>
    <t>B</t>
  </si>
  <si>
    <t>Fourniture et pose de tables sur mesure :
- plateau en MDF double épaisseur
- structure en inox
- trous passe-câbles et goulottes horizontales passe-câbles sous plateaux</t>
  </si>
  <si>
    <t>Placards et casiers en bois rouge, vernis naturel ou peint en blanc, selon détails architecte, portes battantes ou en accordéon en bois, étagères à hauteur variable, habillage des montants latéraux maçonnés en bois, y compris quincaillerie et toute sujétion de pose et de mise en oeuvre</t>
  </si>
  <si>
    <t>Revêtement de sol en granito poli, aspect et coloris au choix de l'architecte</t>
  </si>
  <si>
    <t>Plinthe en granito poli, aspect et coloris au choix de l'architecte</t>
  </si>
  <si>
    <t>Carreaux de sol, en grès cérame, aux propriétés antidérapantes selon la norme NFP 05-11 Classe PC10 ou plus (équivalent européen DIN 51130 Classe R10 ou plus), dimensions 60x30cm, coloris au choix de l'architecte</t>
  </si>
  <si>
    <t>Revêtement des tablettes sous vasques en pierre de Taza grise</t>
  </si>
  <si>
    <t>Fourniture et mise en oeuvre de terre végétale en sacs</t>
  </si>
  <si>
    <t>Fourniture et mise en oeuvre de fumier organique en sacs</t>
  </si>
  <si>
    <t>Portes extérieures en bois âme pleine, bois de chêne massif, ouvrant à la française, y compris quincaillerie en acier inoxydable et toutes sujétions de pose et mise en œuvre</t>
  </si>
  <si>
    <t>Portes simples intérieures acoustiques en bois âme pleine de type AW PORTE de marque ACOUSTIWOOD ou ou similaire, avec :
- isolation acoustique Rw qui varie entre 38 dB et 52 dB
- système d'étanchéité exécuté autour du périmètre de la porte acoustique avec des caoutchoucs de silicone haute performance
- seuil pour jointure parfaite avec porte
- quincaillerie en acier inoxydable, y compris les charnières, poignées et fermeture progressive
Y compris toutes sujétions de pose et mise en œuvre</t>
  </si>
  <si>
    <t>Fenêtre intérieure acoustique vitre fixe avec châssis en bois dur de type AW CHASSIS de marque ACOUSTIWOOD. Le châssis vitré aura une isolation Rw qui varie entre 38 dB et 52 dB. Le système d'étanchéité est exécuté en périphérie des vitres acoustiques avec des caoutchoucs de silicone haute performance.
Y compris trois couches de vitrage STADIP SILENCE de SAINT-GOBAIN ou similaire.</t>
  </si>
  <si>
    <t>Faux plafond en panneaux de type LAFARGE PLACO  ou équivalent, dalles acoustiques semi encastrées, perforations rondes, dimensions 60x60cm, avec absorption acoustique de 0,70</t>
  </si>
  <si>
    <t>Plaque de plâtre perforée à maille carrée avec absorption acoustique de 0,85 de type PRÉGYBEL C12 de marque SINIAT ou similaire :
- Absorption acoustique Classe B
- Taux de Perforation : 23,1 %
- Pose vissée sur fourrures PRÉGYMÉTAL S55 en acier galvanisé en entraxe 40 cm suspendues à la structure support avec incorporation d'une laine de verre sans pare-vapeur</t>
  </si>
  <si>
    <t>Faux plafond en staff lisse y compris joint creux et trappes de visite</t>
  </si>
  <si>
    <t>SECTION B - SOLUTIONS ACOUSTIQUES</t>
  </si>
  <si>
    <t>SOUS-LOT N°5: FAUX PLAFONDS ET SOLUTIONS ACOUSTIQUES</t>
  </si>
  <si>
    <t>Faux-plafonds et solutions acoustiques</t>
  </si>
  <si>
    <t>Peinture pour surfaces intérieures, écologique vinylique pour surface intérieure de type O'DASSIA ou similaire, couleur au choix de l'architecte, sur murs intérieurs, cloisons et plafonds, y compris décapage des anciennes couches de peinture, reprise des fissures et soulèvements :
- préparation des supports avec ponçage à la brosse chiendent et papier abrasif fin, dépoussiérage, et lavage au jet si nécessaire
- application d'une couche de vernis ODAPRIM et séchage 3 heures
- en cas de fissures, rebouchage des cavités avec de l'enduit spécial ODASIF
- après 12 heures, application de 2 à 3 couches d'enduit ODAPATE, avec intervalle de séchage de 4 heures entre couches
- application d'une couche d'ODASTOP
- après 12 heures, application d'une couche d'impression vinylique d'ODAVINYL
- après 3 heures application de deux couches de VINITEK, avec intervalle de séchage entre couches de 3 heures</t>
  </si>
  <si>
    <t>Peinture mate pour surfaces en bois de type O'DASSIA ou similaire, couleur blanche, sur placards, étagères, rangements, et toutes autres menuiseries bois, y compris décapage des anciennes couches de peinture :
- préparation des supports avec ponçage à la brosse chiendent et papier abrasif fin et dépoussiérage,
- rebouchage des cavités avec enduit spécial ODASIF, puis séchage de 12 heures
- application de deux couches d'enduit pâte ODAPATE, en respectant un intervalle de séchage entre couches de 4 heures
- application d'une couche d'ODASTOP, puis séchage de 12 heures
- application de deux couches d’ODAMAT (peinture écologique mate à eau), en respectant un intervalle de séchage entre couches de 4 à 5 heures</t>
  </si>
  <si>
    <t>Peinture de ravalement mate pour surfaces extérieures, résistante aux salissures et aux moisissures, à base de résines siloxane, type COLOXANE MAT de la marque COLORADO, ou équivalent, couleur ocre marrakech, y compris reprise des fissures et soulèvements :
- préparation des supports avec ponçage à la brosse chiendent et papier abrasif fin, dépoussiérage, et lavage au jet si nécessaire
- imprégnation du support d'une couche d'imperméabilisant type COLOPRIM PLUS ou équivalent, puis séchage pendant 2 heures
- rebouchage des fissures et aspérités de surface avec enduit type Enduit Façade P20 ou équivalent
- application d'une sous-couche type COLOFIX ou équivalent, puis séchage pendant 4 heures
- application de deux couches de peinture COLOXANE MAT ou équivalent, avec intervalle de séchage de 12 heures</t>
  </si>
  <si>
    <t>SECTION C - APPAREILS SANITAIRES</t>
  </si>
  <si>
    <t>Lavabo vasque à encastrer de marque ROCA gamme THE GAP (REF: A3270Y9000) ou similaire, dimensions 420 x 390 x 40 mm
Y compris robinet bouton poussoir de marque ROCA gamme INSTANT (REF: A5A4277C00) ou similaire
Y compris toutes sujétions d'alimentation et de branchement</t>
  </si>
  <si>
    <t>Cuvette WC de marque ROCA gamme DEBBA ROUND (REF: A34299J000) ou similaire, y compris réservoir (REF: A341991000) et abattant (REF: A801B20001) de marque ROCA ou similaire
Y compris toutes sujétions d'alimentation et de branchement</t>
  </si>
  <si>
    <t>m2</t>
  </si>
  <si>
    <t>ml</t>
  </si>
  <si>
    <t>U</t>
  </si>
  <si>
    <t>Pavés autobloquants de type Cristal de marque TKBETON ou similaire, épaisseur 6cm, calepinage et coloris au choix de l'architecte
Y compris nappe géotextile et lit de pose de sable d'épaisseur 5cm
Y compris jointage des pavés avec sable fin pour stabilisation de l'ensemble</t>
  </si>
  <si>
    <t>GNA 0/31,5 sur une épaisseur de 15 cm compactée à 95 % de l'OPM pour couche de base aux revêtements en pavé</t>
  </si>
  <si>
    <t>Bordures en béton type CR1 de TKBETON ou similaire, 100x8cm, 20cm de hauteur, bord sans arrondi, pour délimitation des contours de l'espace planté</t>
  </si>
  <si>
    <t>Pas japonais en dallettes béton, dimensions 80x30cm</t>
  </si>
  <si>
    <t>Revêtement mural acoustique toute hauteur en MDF plaqué bois rainuré, épaisseur 16mm, avec absorption acoustique de 0,85 de type AWR16-16 de marque ACOUSTIWOOD ou similaire :
- lame MDF 16mm plaquée 2 faces
- rainures avant 3mm au pas de 16mm
- perforations arrière diamètre 10mm au pas alterné 16/16mm
- voile acoustique à l’arrière du panneau
Y compris revêtement sur porte sur la face intérieure</t>
  </si>
  <si>
    <t>Fourniture et pose de revêtement en carreaux de faience murale pour salles d'eau et local attenant à 1,60m de hauteur</t>
  </si>
  <si>
    <t>Fourniture et pose de fenêtres en aluminium vitré avec ouvrant à la française, de type Masaï de Profiles Système ou équivalent, avec double vitrage 8-4-6, couleur verte idem existant, dimensions suivant détails architecte, y compris toute sujétion de pose, fixation et de mise en oeuvre</t>
  </si>
  <si>
    <t>Sèche-main avec capteur en inox chromé</t>
  </si>
  <si>
    <t>Distributeur savon liquide en inox chromé</t>
  </si>
  <si>
    <t>Distributeur papier hygiénique en inox chromé</t>
  </si>
  <si>
    <t>m3</t>
  </si>
  <si>
    <t>SECTION C - MENUISERIES METALLIQUES ET DIVERS</t>
  </si>
  <si>
    <t>Fourniture et pose de miroirs pour SDB, dimensions 150x100cm, y compris toute sujétion de pose, fixation et de mise en oeuvre</t>
  </si>
  <si>
    <t xml:space="preserve">Peinture pour surface métallique couleur idem existant, type METALAC de marque COLORADO ou équivalent, comprenant :
- préparation du support
- application de deux couches anti corrosion de type ANTIROUILLE MINIUM ou équivalent à 6 heures d'intervalle 
- application de 2 couches de peinture METALAC ou équivalent à 24 heures d'intervalle </t>
  </si>
  <si>
    <t>Portes métalliques extérieures barraudées, en acier galvanisé, y compris quincaillerie et toutes sujétions de pose et mise en œuvre</t>
  </si>
  <si>
    <t>TOTAL GENERAL FAUX PLAFONDS ET SOLUTIONS ACOUSTIQUES (Hors Taxes)</t>
  </si>
  <si>
    <t xml:space="preserve">TOTAL GENERAL FAUX PLAFONDS ET SOLUTIONS ACOUSTIQUES (TTC) </t>
  </si>
  <si>
    <t>TOTAL GENERAL EXTERIEURS (Hors Taxes)</t>
  </si>
  <si>
    <t xml:space="preserve">TOTAL GENERAL EXTERIEURS (TTC) </t>
  </si>
  <si>
    <t>TOTAL GENERAL PEINTURES (Hors Taxes)</t>
  </si>
  <si>
    <t xml:space="preserve">TOTAL GENERAL PEINTURES (TTC) </t>
  </si>
  <si>
    <t>Enlèvement des sols existants dans le patio et terrassement en masse en déblais et en remblais y compris évacuation des matériaux impropre (enrobé) aux remblais</t>
  </si>
  <si>
    <t>Panel LED 60x60 4000k</t>
  </si>
  <si>
    <t>Spot LED étanche</t>
  </si>
  <si>
    <t>Hublot extérieur LED étanche</t>
  </si>
  <si>
    <t>Luminaire LED pour tableau avec réflecteur aluminium pour distribution lumineuse asymétrique</t>
  </si>
  <si>
    <t>M3</t>
  </si>
  <si>
    <t>M2</t>
  </si>
  <si>
    <t>Béton de propreté ou gros béton</t>
  </si>
  <si>
    <t>F</t>
  </si>
  <si>
    <t>Ml</t>
  </si>
  <si>
    <t>SECTION A - ALIMENTATION</t>
  </si>
  <si>
    <t>SECTION B - EVACUATION</t>
  </si>
  <si>
    <t>SECTION B - TRAVAUX EN FONDATION</t>
  </si>
  <si>
    <t xml:space="preserve">SECTION C - TRAVAUX EN ELEVATION </t>
  </si>
  <si>
    <t xml:space="preserve">SECTION E - CLIMATISATION </t>
  </si>
  <si>
    <t xml:space="preserve">SECTION B - TABLEAUX ÉLECTRIQUE </t>
  </si>
  <si>
    <t>SECTION C - CABLES ÉLECTRIQUE U1000 RO2V</t>
  </si>
  <si>
    <t>SECTION D - FOYERS ET ATTENTES YC APPAREILLAGE</t>
  </si>
  <si>
    <t>SECTION E - PRISES DE COURANT YC APPAREILLAGE</t>
  </si>
  <si>
    <t>SECTION F - LUSTRERIE</t>
  </si>
  <si>
    <t>SECTION G - ATTENTES ELECTRIQUES</t>
  </si>
  <si>
    <t xml:space="preserve">SECTION H - ECLAIRAGE DE SECURITE </t>
  </si>
  <si>
    <t>SECTION I - PRECABLAGE INFORMATIQUE</t>
  </si>
  <si>
    <t xml:space="preserve">SECTION J - SECURITE INCENDIE </t>
  </si>
  <si>
    <t xml:space="preserve">SECTION F - PROTECTION INCENDIE </t>
  </si>
  <si>
    <t>Protection d'étanchéite par dallette pour terrasse inaccessible</t>
  </si>
  <si>
    <t>Maçonnerie en simple cloison de 10cm</t>
  </si>
  <si>
    <t>1.5</t>
  </si>
  <si>
    <t>1.6</t>
  </si>
  <si>
    <t>1.10</t>
  </si>
  <si>
    <t>SECTION A - ETANCHEITE TERRASSES</t>
  </si>
  <si>
    <t>Démolition des ouvrages en béton armé ou de maçonnerie en fondation</t>
  </si>
  <si>
    <t>Décapage des enduits dégradés sur mur et plafond</t>
  </si>
  <si>
    <t>Décapage des revêtements sol et mur existant</t>
  </si>
  <si>
    <t>Décapage du complexe d’étanchéité existante</t>
  </si>
  <si>
    <t>Dépose des menuiseries existantes</t>
  </si>
  <si>
    <t>Ens</t>
  </si>
  <si>
    <t>SECTION A - DEMOLITION, DEPOSE ET DECAPAGE</t>
  </si>
  <si>
    <t>Remblais d'apport</t>
  </si>
  <si>
    <t xml:space="preserve">Dallage en béton armé avec tréillis soudé y/c tout venant compacté </t>
  </si>
  <si>
    <t>Curage du réseau assainissement existant</t>
  </si>
  <si>
    <t>Canalisation d’assainissement enterrée en PVC</t>
  </si>
  <si>
    <t>Regard visitable et non visitable pour évacuation de 40x40</t>
  </si>
  <si>
    <t>1.17</t>
  </si>
  <si>
    <t>1.18</t>
  </si>
  <si>
    <t>1.19</t>
  </si>
  <si>
    <t>1.20</t>
  </si>
  <si>
    <t>1.21</t>
  </si>
  <si>
    <t>1.22</t>
  </si>
  <si>
    <t>1.23</t>
  </si>
  <si>
    <t>Renforcement de l’encadrement des ouvertures pour fenêtres et portes (embrasures, linteaux, appuis, etc)</t>
  </si>
  <si>
    <t>Réfection de l'acrotère existant y compris larmier</t>
  </si>
  <si>
    <t>Maçonnerie en simple cloison de 15cm</t>
  </si>
  <si>
    <t>Maçonnerie en simple cloison de 20cm</t>
  </si>
  <si>
    <t>Double cloison en agglos de (0,20+vide+0,10) m d’épaisseur</t>
  </si>
  <si>
    <t>Enduits intérieur et extérieur au mortier de ciment</t>
  </si>
  <si>
    <t>1.24</t>
  </si>
  <si>
    <t>Socle anti-vibratile</t>
  </si>
  <si>
    <t>Tuyauterie en polyéthylène PN 16 en tranchée PEHD</t>
  </si>
  <si>
    <t>Tuyauterie en PPR PN20 Diam 32</t>
  </si>
  <si>
    <t>Vannes d’arrêt  Diam 32</t>
  </si>
  <si>
    <t>7.2</t>
  </si>
  <si>
    <t>7.3</t>
  </si>
  <si>
    <t>7.1.1</t>
  </si>
  <si>
    <t>7.1.2</t>
  </si>
  <si>
    <t>7.1.3</t>
  </si>
  <si>
    <t>Evacuation en tube PVC classe M1</t>
  </si>
  <si>
    <t>7.4.1</t>
  </si>
  <si>
    <t>DN 110 /100</t>
  </si>
  <si>
    <t>7.4.2</t>
  </si>
  <si>
    <t>7.5</t>
  </si>
  <si>
    <t>Siphon de sol en inox 15x15 cm</t>
  </si>
  <si>
    <t>7.6</t>
  </si>
  <si>
    <t>Collecteurs EF-EC 4 départs</t>
  </si>
  <si>
    <t>7.7</t>
  </si>
  <si>
    <t>7.8</t>
  </si>
  <si>
    <t>7.9</t>
  </si>
  <si>
    <t>7.11</t>
  </si>
  <si>
    <t>7.12</t>
  </si>
  <si>
    <t>7.13</t>
  </si>
  <si>
    <t>SECTION D - VENTILATION &amp; VMC</t>
  </si>
  <si>
    <t>7.14</t>
  </si>
  <si>
    <t>7.14.1</t>
  </si>
  <si>
    <t>7.14.2</t>
  </si>
  <si>
    <t>7.15</t>
  </si>
  <si>
    <t>7.16</t>
  </si>
  <si>
    <t>Grille d'air neuf carre ou circulaire selon le choix du MO de marque France air ou similaire à faible perte de charge</t>
  </si>
  <si>
    <t>7.16.1</t>
  </si>
  <si>
    <t>7.16.2</t>
  </si>
  <si>
    <t>7.17</t>
  </si>
  <si>
    <t>Bouche d'extraction VMC</t>
  </si>
  <si>
    <t xml:space="preserve">Registre manuel  reglable toutes dimensions marque France air ou similaire </t>
  </si>
  <si>
    <t>Clapet coupe feu  Ø160 à 315 à faible perte de charge</t>
  </si>
  <si>
    <t>Gaines circulaires en tôle d’acier spirale</t>
  </si>
  <si>
    <t>7.20.1</t>
  </si>
  <si>
    <t>7.20.2</t>
  </si>
  <si>
    <t>7.20.3</t>
  </si>
  <si>
    <t>7.20.4</t>
  </si>
  <si>
    <t>7.20.5</t>
  </si>
  <si>
    <t>7.20.6</t>
  </si>
  <si>
    <t>Conduit flexible diamètre 100</t>
  </si>
  <si>
    <t>Débit : 150  m3/h</t>
  </si>
  <si>
    <t>Débit : 100 m3/h</t>
  </si>
  <si>
    <t>Diamètre 100</t>
  </si>
  <si>
    <t>Diamètre 125</t>
  </si>
  <si>
    <t>Diamètre 160</t>
  </si>
  <si>
    <t>Diamètre 200</t>
  </si>
  <si>
    <t>Diamètre 250</t>
  </si>
  <si>
    <t>Diamètre 315</t>
  </si>
  <si>
    <t>Diamètre 50</t>
  </si>
  <si>
    <t>Diamètre 40</t>
  </si>
  <si>
    <t>Diamètre 32</t>
  </si>
  <si>
    <t>DN 50/40</t>
  </si>
  <si>
    <t>Coffrets de collecteurs</t>
  </si>
  <si>
    <t>Split système type mural</t>
  </si>
  <si>
    <t>7.22.1</t>
  </si>
  <si>
    <t>PF = 3.5 Kw</t>
  </si>
  <si>
    <t>7.22.2</t>
  </si>
  <si>
    <t>PF = 5.27 Kw</t>
  </si>
  <si>
    <t>7.22.3</t>
  </si>
  <si>
    <t>PF = 7 Kw</t>
  </si>
  <si>
    <t>Réseau en cuivre calorifuge diamètre 32</t>
  </si>
  <si>
    <t>7.24</t>
  </si>
  <si>
    <t xml:space="preserve">Canalisation de réseau incendie en TAG Diamètre 40/49 </t>
  </si>
  <si>
    <t>ML</t>
  </si>
  <si>
    <t>7.25</t>
  </si>
  <si>
    <t>Poste robinet incendie armé DN 25</t>
  </si>
  <si>
    <t>7.26</t>
  </si>
  <si>
    <t>Extincteur portatif</t>
  </si>
  <si>
    <t>7.26.1</t>
  </si>
  <si>
    <t>Extincteur à eau pulvérisée 9L</t>
  </si>
  <si>
    <t>7.26.2</t>
  </si>
  <si>
    <t>Extincteur CO2 5 KG</t>
  </si>
  <si>
    <t>7.26.3</t>
  </si>
  <si>
    <t>Extincteur ABC 9 KG</t>
  </si>
  <si>
    <t>SECTION A - MISE A LA TERRE</t>
  </si>
  <si>
    <t>Renforcement de la mise à la terre</t>
  </si>
  <si>
    <t>Ft</t>
  </si>
  <si>
    <t>Liaison équipotentielle</t>
  </si>
  <si>
    <t>ENS</t>
  </si>
  <si>
    <t>Tableau Electrique RDCH</t>
  </si>
  <si>
    <t>8.2</t>
  </si>
  <si>
    <t>8.3</t>
  </si>
  <si>
    <t>8.4</t>
  </si>
  <si>
    <t xml:space="preserve">Câble U 1000 R02V 5X16 mm² </t>
  </si>
  <si>
    <t>8.5</t>
  </si>
  <si>
    <t>8.6</t>
  </si>
  <si>
    <t xml:space="preserve">Foyer lumineux sur simple allumage </t>
  </si>
  <si>
    <t>8.7</t>
  </si>
  <si>
    <t xml:space="preserve">Foyer lumineux sur va et vient </t>
  </si>
  <si>
    <t>8.8</t>
  </si>
  <si>
    <t xml:space="preserve">Foyer lumineux sur bouton poussoir </t>
  </si>
  <si>
    <t xml:space="preserve">Foyer lumineux supplémentaire </t>
  </si>
  <si>
    <t>8.11</t>
  </si>
  <si>
    <t>Foyer sur détecteur de mouvement</t>
  </si>
  <si>
    <t>8.12</t>
  </si>
  <si>
    <t>Prise de courant 2P + T</t>
  </si>
  <si>
    <t>8.13</t>
  </si>
  <si>
    <t xml:space="preserve">Prise de courant 2P + T étanche IP55 </t>
  </si>
  <si>
    <t>8.14</t>
  </si>
  <si>
    <t>8.15</t>
  </si>
  <si>
    <t xml:space="preserve">Prise HDMI y compris câble </t>
  </si>
  <si>
    <t>8.16</t>
  </si>
  <si>
    <t>Sortie de fil (sono )</t>
  </si>
  <si>
    <t>8.17</t>
  </si>
  <si>
    <t>Prise informatique  RJ45</t>
  </si>
  <si>
    <t>Spots LED encastrable</t>
  </si>
  <si>
    <t>8.23</t>
  </si>
  <si>
    <t>Alimentation rack informatique en câble RO2V 3*2,5mm²</t>
  </si>
  <si>
    <t>8.24</t>
  </si>
  <si>
    <t xml:space="preserve">Alimentation climatisation split mural en câble RO2V 3*2.5 mm² </t>
  </si>
  <si>
    <t>8.25</t>
  </si>
  <si>
    <t>Alimentation caisson d'air neuf en câble type RO2V 3*6mm²</t>
  </si>
  <si>
    <t>8.26</t>
  </si>
  <si>
    <t>Alimentation caisson d'extraction en câble type RO2V 3*6mm²</t>
  </si>
  <si>
    <t>8.27</t>
  </si>
  <si>
    <t xml:space="preserve">Alimentation vidéo projecteur RO2V 3*2,5mm² </t>
  </si>
  <si>
    <t>8.28</t>
  </si>
  <si>
    <t>8.29</t>
  </si>
  <si>
    <t>8.30</t>
  </si>
  <si>
    <t>8.19</t>
  </si>
  <si>
    <t>8.20</t>
  </si>
  <si>
    <t>8.21</t>
  </si>
  <si>
    <t>8.22</t>
  </si>
  <si>
    <t>8.31</t>
  </si>
  <si>
    <t>8.32</t>
  </si>
  <si>
    <t>8.33</t>
  </si>
  <si>
    <t>8.34</t>
  </si>
  <si>
    <t>8.35</t>
  </si>
  <si>
    <t>Baie de brassage 12U</t>
  </si>
  <si>
    <t>8.36</t>
  </si>
  <si>
    <t>8.37</t>
  </si>
  <si>
    <t>Panneau de brassage 24 ports</t>
  </si>
  <si>
    <t>8.38</t>
  </si>
  <si>
    <t>Switch 24 Ports</t>
  </si>
  <si>
    <t>8.39</t>
  </si>
  <si>
    <t>Cordon de brassage</t>
  </si>
  <si>
    <t>8.39.1</t>
  </si>
  <si>
    <t>Cordon de brassage 1M cat 6</t>
  </si>
  <si>
    <t>8.39.2</t>
  </si>
  <si>
    <t>Cordon de brassage 3M cat 6</t>
  </si>
  <si>
    <t>8.40</t>
  </si>
  <si>
    <t>Tubage réseau téléphonique et informatique</t>
  </si>
  <si>
    <t>8.41</t>
  </si>
  <si>
    <t>8.42</t>
  </si>
  <si>
    <t>8.43</t>
  </si>
  <si>
    <t>Déclencheur manuel conventionnel</t>
  </si>
  <si>
    <t>8.44</t>
  </si>
  <si>
    <t>8.45</t>
  </si>
  <si>
    <t>Alimentation secourue 24V/48V</t>
  </si>
  <si>
    <t>8.46</t>
  </si>
  <si>
    <t>8.47</t>
  </si>
  <si>
    <t>8.48</t>
  </si>
  <si>
    <t>8.49</t>
  </si>
  <si>
    <t>8.50</t>
  </si>
  <si>
    <t xml:space="preserve">Goulotte électrique double compartiment </t>
  </si>
  <si>
    <t>Foyer sur simple commande (sono et projecteur)</t>
  </si>
  <si>
    <t>Boite au sol (4 PC 2P + T + 2 RJ45)</t>
  </si>
  <si>
    <t>Alimentation centrale de détection incendie en câble type RO2V 3*2,5mm²</t>
  </si>
  <si>
    <t>Alimentation ventilateur VMC en câble type RO2V 3*2,5 mm²</t>
  </si>
  <si>
    <t>Attente chauffe-eau électrique en câble type RO2V 3*2.5 mm²</t>
  </si>
  <si>
    <t>Bloc de balisage de sécurité 70 lumens</t>
  </si>
  <si>
    <t>Bloc d'ambiance 360 lumens</t>
  </si>
  <si>
    <t xml:space="preserve">Câble multipaire </t>
  </si>
  <si>
    <t>Câble en fibre monomode 6 brins</t>
  </si>
  <si>
    <t>Câble 4P UTP CAT 6</t>
  </si>
  <si>
    <t>Centrale de détection de type FINSECUR BALTIC 512</t>
  </si>
  <si>
    <t>Détecteur optique de fumée</t>
  </si>
  <si>
    <t>Diffuseur sonore</t>
  </si>
  <si>
    <t xml:space="preserve">Câblage et mise en service </t>
  </si>
  <si>
    <t>Asservissement (arrêt clim, caisson air neuf et extraction)</t>
  </si>
  <si>
    <t xml:space="preserve">SECTION K - VIDÉO SURVEILLANCE  </t>
  </si>
  <si>
    <t xml:space="preserve">Caméra bullet d'extérieur </t>
  </si>
  <si>
    <t>NVR 4K PoE 8 (y compris disque dur 6TO)</t>
  </si>
  <si>
    <t>Câblage, tubage et mise en service</t>
  </si>
  <si>
    <t>Etanchéité légère dans les sanitaires</t>
  </si>
  <si>
    <t>Mur de briques pleines de terre cuite, pose en claustra, y compris armatures</t>
  </si>
  <si>
    <t>9.9</t>
  </si>
  <si>
    <t>Fourniture et plantation de couvre-sol type ficoïdes</t>
  </si>
  <si>
    <t>Fourniture et plantation de lavandula officinalis (lavande), en pot de 4L</t>
  </si>
  <si>
    <t xml:space="preserve">Béton armé en fondation y compris ferraillage </t>
  </si>
  <si>
    <t>Béton armé en élévation y compris ferraillage, y compris support de vasques</t>
  </si>
  <si>
    <t>Chauffe-eau électrique instantané</t>
  </si>
  <si>
    <t>Caisson d'air neuf ou d'extraction 250Pa avec filtre G4/F7de marque S&amp;P ou similaire y compris supports, manchettes, raccordements aéraulique et électrique</t>
  </si>
  <si>
    <t>Démolition des éléments en béton armé ou de maçonnerie en moellon en élévation</t>
  </si>
  <si>
    <t>Débit : 150 m3/h</t>
  </si>
  <si>
    <t>Débit : 300 à 375 m3/h</t>
  </si>
  <si>
    <t xml:space="preserve">Ventilateur de gaine </t>
  </si>
  <si>
    <t>7.15.1</t>
  </si>
  <si>
    <t>7.15.2</t>
  </si>
  <si>
    <t>Débit : 30 à 100  m3/h</t>
  </si>
  <si>
    <t>Débit : 100 à 300 m3/h</t>
  </si>
  <si>
    <t>Sol souple type Sarlon Trafic 19DB de Forbo ou équivalent, référence 307 Pastel Blue Nairobi, y compris barre de seuil au changement de revêtement</t>
  </si>
  <si>
    <t>Dépose du réseau d’électricité existant, dépose et repose du système photovoltaïque existant à maintenir</t>
  </si>
  <si>
    <t>3.9</t>
  </si>
  <si>
    <t>Portes extérieures en bois âme pleine, bois de chêne massif, ouvrant à la française, y compris oculus carré de 40x40cm en double vitrage feuilleté, quincaillerie en acier inoxydable et toutes sujétions de pose et mise en œuvre</t>
  </si>
  <si>
    <t>BORDEREAU DE DECOMPOSITION DU PRIX GLOBAL ET FORFAITAIRE (BDPGF)</t>
  </si>
  <si>
    <t>SECTION D -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</si>
</sst>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7" x14ac:knownFonts="1">
    <font>
      <sz val="10"/>
      <name val="Arial"/>
      <family val="2"/>
    </font>
    <font>
      <sz val="11"/>
      <color theme="1"/>
      <name val="Calibri"/>
      <family val="2"/>
      <scheme val="minor"/>
    </font>
    <font>
      <sz val="10"/>
      <name val="Arial"/>
      <family val="2"/>
    </font>
    <font>
      <sz val="11"/>
      <color indexed="8"/>
      <name val="Calibri"/>
      <family val="2"/>
    </font>
    <font>
      <sz val="11"/>
      <name val="Arial"/>
      <family val="2"/>
    </font>
    <font>
      <sz val="12"/>
      <name val="Arial"/>
      <family val="2"/>
    </font>
    <font>
      <b/>
      <sz val="12"/>
      <name val="Arial"/>
      <family val="2"/>
    </font>
    <font>
      <b/>
      <u/>
      <sz val="12"/>
      <name val="Arial"/>
      <family val="2"/>
    </font>
    <font>
      <b/>
      <i/>
      <sz val="12"/>
      <name val="Arial"/>
      <family val="2"/>
    </font>
    <font>
      <i/>
      <sz val="12"/>
      <name val="Arial"/>
      <family val="2"/>
    </font>
    <font>
      <b/>
      <vertAlign val="superscript"/>
      <sz val="12"/>
      <name val="Arial"/>
      <family val="2"/>
    </font>
    <font>
      <sz val="8"/>
      <name val="Arial"/>
      <family val="2"/>
    </font>
    <font>
      <b/>
      <sz val="12"/>
      <color indexed="8"/>
      <name val="Arial"/>
      <family val="2"/>
    </font>
    <font>
      <sz val="11"/>
      <color theme="1"/>
      <name val="Times New Roman"/>
      <family val="1"/>
    </font>
    <font>
      <sz val="12"/>
      <color theme="1"/>
      <name val="Arial"/>
      <family val="2"/>
    </font>
    <font>
      <b/>
      <sz val="12"/>
      <color theme="9"/>
      <name val="Arial"/>
      <family val="2"/>
    </font>
    <font>
      <sz val="12"/>
      <color theme="9"/>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2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auto="1"/>
      </top>
      <bottom style="thin">
        <color indexed="64"/>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auto="1"/>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right style="medium">
        <color auto="1"/>
      </right>
      <top style="thin">
        <color indexed="64"/>
      </top>
      <bottom style="medium">
        <color auto="1"/>
      </bottom>
      <diagonal/>
    </border>
  </borders>
  <cellStyleXfs count="16">
    <xf numFmtId="0" fontId="0" fillId="0" borderId="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applyFont="0" applyFill="0" applyBorder="0" applyAlignment="0" applyProtection="0"/>
    <xf numFmtId="0" fontId="2" fillId="0" borderId="0"/>
    <xf numFmtId="0" fontId="4" fillId="0" borderId="0"/>
    <xf numFmtId="164" fontId="2" fillId="0" borderId="0" applyFont="0" applyFill="0" applyBorder="0" applyAlignment="0" applyProtection="0"/>
    <xf numFmtId="0"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xf numFmtId="164" fontId="1" fillId="0" borderId="0" applyFont="0" applyFill="0" applyBorder="0" applyAlignment="0" applyProtection="0"/>
    <xf numFmtId="0" fontId="13" fillId="0" borderId="0"/>
    <xf numFmtId="0" fontId="2" fillId="0" borderId="0"/>
    <xf numFmtId="164" fontId="1" fillId="0" borderId="0" applyFont="0" applyFill="0" applyBorder="0" applyAlignment="0" applyProtection="0"/>
  </cellStyleXfs>
  <cellXfs count="98">
    <xf numFmtId="0" fontId="0" fillId="0" borderId="0" xfId="0"/>
    <xf numFmtId="164" fontId="5" fillId="0" borderId="0" xfId="2" applyFont="1" applyFill="1"/>
    <xf numFmtId="4" fontId="5" fillId="0" borderId="3" xfId="0" applyNumberFormat="1" applyFont="1" applyBorder="1" applyAlignment="1">
      <alignment horizontal="left" vertical="center"/>
    </xf>
    <xf numFmtId="165" fontId="6" fillId="0" borderId="8" xfId="2" applyNumberFormat="1" applyFont="1" applyFill="1" applyBorder="1" applyAlignment="1">
      <alignment horizontal="center" vertical="center"/>
    </xf>
    <xf numFmtId="164" fontId="6" fillId="0" borderId="8" xfId="2" applyFont="1" applyFill="1" applyBorder="1" applyAlignment="1">
      <alignment horizontal="center" vertical="center"/>
    </xf>
    <xf numFmtId="165" fontId="6" fillId="0" borderId="9" xfId="2" applyNumberFormat="1" applyFont="1" applyFill="1" applyBorder="1" applyAlignment="1">
      <alignment horizontal="center" vertical="center"/>
    </xf>
    <xf numFmtId="164" fontId="6" fillId="0" borderId="9" xfId="2" applyFont="1" applyFill="1" applyBorder="1" applyAlignment="1">
      <alignment horizontal="center" vertical="center"/>
    </xf>
    <xf numFmtId="164" fontId="5" fillId="0" borderId="9" xfId="2" applyFont="1" applyFill="1" applyBorder="1" applyAlignment="1">
      <alignment horizontal="center" vertical="center"/>
    </xf>
    <xf numFmtId="164" fontId="5" fillId="0" borderId="9" xfId="2" applyFont="1" applyFill="1" applyBorder="1" applyAlignment="1">
      <alignment vertical="center" wrapText="1"/>
    </xf>
    <xf numFmtId="164" fontId="6" fillId="0" borderId="11" xfId="2" applyFont="1" applyFill="1" applyBorder="1" applyAlignment="1">
      <alignment horizontal="center" vertical="center"/>
    </xf>
    <xf numFmtId="164" fontId="5" fillId="0" borderId="11" xfId="2" applyFont="1" applyFill="1" applyBorder="1" applyAlignment="1">
      <alignment horizontal="center" vertical="center"/>
    </xf>
    <xf numFmtId="165" fontId="6" fillId="0" borderId="10" xfId="2" applyNumberFormat="1" applyFont="1" applyFill="1" applyBorder="1" applyAlignment="1">
      <alignment horizontal="center" vertical="center"/>
    </xf>
    <xf numFmtId="164" fontId="6" fillId="0" borderId="10" xfId="2" applyFont="1" applyFill="1" applyBorder="1" applyAlignment="1">
      <alignment horizontal="center" vertical="center"/>
    </xf>
    <xf numFmtId="165" fontId="5" fillId="0" borderId="0" xfId="2" applyNumberFormat="1" applyFont="1" applyFill="1"/>
    <xf numFmtId="4" fontId="6" fillId="0" borderId="6" xfId="0" applyNumberFormat="1" applyFont="1" applyBorder="1" applyAlignment="1">
      <alignment vertical="center"/>
    </xf>
    <xf numFmtId="0" fontId="5" fillId="0" borderId="9" xfId="5" applyFont="1" applyBorder="1" applyAlignment="1">
      <alignment vertical="center" wrapText="1"/>
    </xf>
    <xf numFmtId="0" fontId="5" fillId="0" borderId="9" xfId="2" applyNumberFormat="1" applyFont="1" applyFill="1" applyBorder="1" applyAlignment="1">
      <alignment vertical="center" wrapText="1"/>
    </xf>
    <xf numFmtId="0" fontId="6" fillId="0" borderId="8" xfId="2" applyNumberFormat="1" applyFont="1" applyFill="1" applyBorder="1" applyAlignment="1">
      <alignment vertical="center"/>
    </xf>
    <xf numFmtId="0" fontId="5" fillId="0" borderId="9" xfId="2" applyNumberFormat="1" applyFont="1" applyFill="1" applyBorder="1" applyAlignment="1">
      <alignment vertical="center"/>
    </xf>
    <xf numFmtId="0" fontId="5" fillId="0" borderId="0" xfId="2" applyNumberFormat="1" applyFont="1" applyFill="1"/>
    <xf numFmtId="0" fontId="6" fillId="0" borderId="0" xfId="0" applyFont="1" applyAlignment="1">
      <alignment horizontal="center"/>
    </xf>
    <xf numFmtId="165" fontId="6" fillId="0" borderId="11" xfId="2" applyNumberFormat="1" applyFont="1" applyFill="1" applyBorder="1" applyAlignment="1">
      <alignment horizontal="center" vertical="center"/>
    </xf>
    <xf numFmtId="164" fontId="5" fillId="0" borderId="0" xfId="2" applyFont="1" applyFill="1" applyBorder="1" applyAlignment="1">
      <alignment horizontal="center" vertical="center"/>
    </xf>
    <xf numFmtId="165" fontId="6" fillId="0" borderId="12" xfId="2" applyNumberFormat="1" applyFont="1" applyFill="1" applyBorder="1" applyAlignment="1">
      <alignment horizontal="center" vertical="center"/>
    </xf>
    <xf numFmtId="164" fontId="5" fillId="0" borderId="12" xfId="2" applyFont="1" applyFill="1" applyBorder="1" applyAlignment="1">
      <alignment horizontal="center" vertical="center"/>
    </xf>
    <xf numFmtId="0" fontId="5" fillId="0" borderId="12" xfId="5" applyFont="1" applyBorder="1" applyAlignment="1">
      <alignment vertical="center" wrapText="1"/>
    </xf>
    <xf numFmtId="165" fontId="6" fillId="0" borderId="0" xfId="2" applyNumberFormat="1" applyFont="1" applyFill="1" applyBorder="1" applyAlignment="1">
      <alignment horizontal="center" vertical="center"/>
    </xf>
    <xf numFmtId="0" fontId="5" fillId="0" borderId="0" xfId="0" applyFont="1" applyAlignment="1">
      <alignment vertical="center"/>
    </xf>
    <xf numFmtId="0" fontId="6" fillId="0" borderId="18" xfId="0" applyFont="1" applyBorder="1" applyAlignment="1">
      <alignment vertical="center"/>
    </xf>
    <xf numFmtId="0" fontId="5" fillId="0" borderId="19" xfId="0" applyFont="1" applyBorder="1" applyAlignment="1">
      <alignment vertical="center"/>
    </xf>
    <xf numFmtId="164" fontId="6" fillId="0" borderId="19" xfId="2" applyFont="1" applyBorder="1" applyAlignment="1">
      <alignment vertical="center" wrapText="1"/>
    </xf>
    <xf numFmtId="164" fontId="6" fillId="0" borderId="20" xfId="2" applyFont="1" applyBorder="1" applyAlignment="1">
      <alignment vertical="center" wrapText="1"/>
    </xf>
    <xf numFmtId="0" fontId="9" fillId="0" borderId="0" xfId="0" applyFont="1" applyAlignment="1">
      <alignment vertical="center"/>
    </xf>
    <xf numFmtId="0" fontId="6" fillId="0" borderId="23" xfId="0" applyFont="1" applyBorder="1" applyAlignment="1">
      <alignment horizontal="left" vertical="center"/>
    </xf>
    <xf numFmtId="0" fontId="5" fillId="0" borderId="24" xfId="0" applyFont="1" applyBorder="1" applyAlignment="1">
      <alignment vertical="center"/>
    </xf>
    <xf numFmtId="164" fontId="6" fillId="0" borderId="24" xfId="2" applyFont="1" applyBorder="1" applyAlignment="1">
      <alignment horizontal="right" vertical="center" wrapText="1"/>
    </xf>
    <xf numFmtId="164" fontId="6" fillId="0" borderId="25" xfId="2" applyFont="1" applyBorder="1" applyAlignment="1">
      <alignment horizontal="right" vertical="center" wrapText="1"/>
    </xf>
    <xf numFmtId="165" fontId="5" fillId="0" borderId="9" xfId="2" applyNumberFormat="1" applyFont="1" applyFill="1" applyBorder="1" applyAlignment="1">
      <alignment horizontal="center" vertical="center"/>
    </xf>
    <xf numFmtId="165" fontId="6" fillId="2" borderId="8" xfId="2" applyNumberFormat="1" applyFont="1" applyFill="1" applyBorder="1" applyAlignment="1">
      <alignment horizontal="center" vertical="center"/>
    </xf>
    <xf numFmtId="0" fontId="6" fillId="2" borderId="8" xfId="2" applyNumberFormat="1" applyFont="1" applyFill="1" applyBorder="1" applyAlignment="1">
      <alignment vertical="center"/>
    </xf>
    <xf numFmtId="164" fontId="6" fillId="2" borderId="8" xfId="2" applyFont="1" applyFill="1" applyBorder="1" applyAlignment="1">
      <alignment horizontal="center" vertical="center"/>
    </xf>
    <xf numFmtId="0" fontId="8" fillId="3" borderId="14" xfId="0" applyFont="1" applyFill="1" applyBorder="1" applyAlignment="1">
      <alignment vertical="center"/>
    </xf>
    <xf numFmtId="0" fontId="5" fillId="3" borderId="15" xfId="0" applyFont="1" applyFill="1" applyBorder="1" applyAlignment="1">
      <alignment vertical="center"/>
    </xf>
    <xf numFmtId="164" fontId="6" fillId="3" borderId="16" xfId="2" applyFont="1" applyFill="1" applyBorder="1" applyAlignment="1">
      <alignment vertical="center" wrapText="1"/>
    </xf>
    <xf numFmtId="164" fontId="6" fillId="3" borderId="17" xfId="2" applyFont="1" applyFill="1" applyBorder="1" applyAlignment="1">
      <alignment vertical="center" wrapText="1"/>
    </xf>
    <xf numFmtId="0" fontId="8" fillId="3" borderId="18" xfId="0" applyFont="1" applyFill="1" applyBorder="1" applyAlignment="1">
      <alignment vertical="center"/>
    </xf>
    <xf numFmtId="0" fontId="9" fillId="3" borderId="21" xfId="0" applyFont="1" applyFill="1" applyBorder="1" applyAlignment="1">
      <alignment vertical="center"/>
    </xf>
    <xf numFmtId="0" fontId="8" fillId="3" borderId="22" xfId="0" applyFont="1" applyFill="1" applyBorder="1" applyAlignment="1">
      <alignment vertical="center" wrapText="1"/>
    </xf>
    <xf numFmtId="0" fontId="8" fillId="3" borderId="20" xfId="0" applyFont="1" applyFill="1" applyBorder="1" applyAlignment="1">
      <alignment vertical="center" wrapText="1"/>
    </xf>
    <xf numFmtId="165" fontId="6" fillId="3" borderId="5" xfId="2" applyNumberFormat="1" applyFont="1" applyFill="1" applyBorder="1" applyAlignment="1">
      <alignment horizontal="center" vertical="center" wrapText="1"/>
    </xf>
    <xf numFmtId="0" fontId="6" fillId="3" borderId="5" xfId="2" applyNumberFormat="1" applyFont="1" applyFill="1" applyBorder="1" applyAlignment="1">
      <alignment horizontal="center" vertical="center" wrapText="1"/>
    </xf>
    <xf numFmtId="164" fontId="6" fillId="3" borderId="5" xfId="2" applyFont="1" applyFill="1" applyBorder="1" applyAlignment="1">
      <alignment horizontal="center" vertical="center" wrapText="1"/>
    </xf>
    <xf numFmtId="164" fontId="5" fillId="0" borderId="0" xfId="2" applyFont="1" applyFill="1" applyAlignment="1">
      <alignment vertical="center"/>
    </xf>
    <xf numFmtId="0" fontId="5" fillId="0" borderId="0" xfId="5" applyFont="1" applyAlignment="1">
      <alignment vertical="center" wrapText="1"/>
    </xf>
    <xf numFmtId="4" fontId="5" fillId="0" borderId="6" xfId="0" applyNumberFormat="1" applyFont="1" applyBorder="1" applyAlignment="1">
      <alignment vertical="center"/>
    </xf>
    <xf numFmtId="4" fontId="6" fillId="0" borderId="4" xfId="0" applyNumberFormat="1" applyFont="1" applyBorder="1" applyAlignment="1">
      <alignment vertical="center"/>
    </xf>
    <xf numFmtId="4" fontId="5" fillId="0" borderId="4" xfId="0" applyNumberFormat="1" applyFont="1" applyBorder="1" applyAlignment="1">
      <alignment vertical="center"/>
    </xf>
    <xf numFmtId="164" fontId="6" fillId="0" borderId="13" xfId="2" applyFont="1" applyFill="1" applyBorder="1" applyAlignment="1">
      <alignment horizontal="center" vertical="center"/>
    </xf>
    <xf numFmtId="164" fontId="12" fillId="0" borderId="9" xfId="2" applyFont="1" applyFill="1" applyBorder="1" applyAlignment="1">
      <alignment horizontal="center" vertical="center"/>
    </xf>
    <xf numFmtId="164" fontId="5" fillId="0" borderId="13" xfId="2" applyFont="1" applyFill="1" applyBorder="1" applyAlignment="1">
      <alignment horizontal="center" vertical="center"/>
    </xf>
    <xf numFmtId="0" fontId="5" fillId="0" borderId="9" xfId="5" applyFont="1" applyBorder="1" applyAlignment="1">
      <alignment horizontal="left" vertical="center" wrapText="1" indent="4"/>
    </xf>
    <xf numFmtId="165" fontId="6" fillId="4" borderId="10" xfId="2" applyNumberFormat="1" applyFont="1" applyFill="1" applyBorder="1" applyAlignment="1">
      <alignment horizontal="center" vertical="center"/>
    </xf>
    <xf numFmtId="0" fontId="5" fillId="4" borderId="9" xfId="2" applyNumberFormat="1" applyFont="1" applyFill="1" applyBorder="1" applyAlignment="1">
      <alignment vertical="center"/>
    </xf>
    <xf numFmtId="164" fontId="6" fillId="4" borderId="10" xfId="2" applyFont="1" applyFill="1" applyBorder="1" applyAlignment="1">
      <alignment horizontal="center" vertical="center"/>
    </xf>
    <xf numFmtId="164" fontId="5" fillId="4" borderId="9" xfId="2" applyFont="1" applyFill="1" applyBorder="1" applyAlignment="1">
      <alignment horizontal="center" vertical="center"/>
    </xf>
    <xf numFmtId="164" fontId="6" fillId="4" borderId="9" xfId="2" applyFont="1" applyFill="1" applyBorder="1" applyAlignment="1">
      <alignment horizontal="center" vertical="center"/>
    </xf>
    <xf numFmtId="165" fontId="6" fillId="4" borderId="8" xfId="2" applyNumberFormat="1" applyFont="1" applyFill="1" applyBorder="1" applyAlignment="1">
      <alignment horizontal="center" vertical="center"/>
    </xf>
    <xf numFmtId="0" fontId="6" fillId="4" borderId="8" xfId="2" applyNumberFormat="1" applyFont="1" applyFill="1" applyBorder="1" applyAlignment="1">
      <alignment vertical="center"/>
    </xf>
    <xf numFmtId="164" fontId="6" fillId="4" borderId="8" xfId="2" applyFont="1" applyFill="1" applyBorder="1" applyAlignment="1">
      <alignment horizontal="center" vertical="center"/>
    </xf>
    <xf numFmtId="165" fontId="6" fillId="4" borderId="9" xfId="2" applyNumberFormat="1" applyFont="1" applyFill="1" applyBorder="1" applyAlignment="1">
      <alignment horizontal="center" vertical="center"/>
    </xf>
    <xf numFmtId="0" fontId="5" fillId="4" borderId="9" xfId="2" applyNumberFormat="1" applyFont="1" applyFill="1" applyBorder="1" applyAlignment="1">
      <alignment vertical="center" wrapText="1"/>
    </xf>
    <xf numFmtId="0" fontId="5" fillId="4" borderId="11" xfId="2" applyNumberFormat="1" applyFont="1" applyFill="1" applyBorder="1" applyAlignment="1">
      <alignment vertical="center"/>
    </xf>
    <xf numFmtId="164" fontId="5" fillId="4" borderId="11" xfId="2" applyFont="1" applyFill="1" applyBorder="1" applyAlignment="1">
      <alignment horizontal="center" vertical="center"/>
    </xf>
    <xf numFmtId="164" fontId="5" fillId="4" borderId="10" xfId="2" applyFont="1" applyFill="1" applyBorder="1" applyAlignment="1">
      <alignment horizontal="center" vertical="center"/>
    </xf>
    <xf numFmtId="164" fontId="14" fillId="4" borderId="9" xfId="2" applyFont="1" applyFill="1" applyBorder="1" applyAlignment="1">
      <alignment horizontal="center" vertical="center"/>
    </xf>
    <xf numFmtId="164" fontId="14" fillId="0" borderId="11" xfId="2" applyFont="1" applyFill="1" applyBorder="1" applyAlignment="1">
      <alignment horizontal="center" vertical="center"/>
    </xf>
    <xf numFmtId="0" fontId="5" fillId="4" borderId="9" xfId="5" applyFont="1" applyFill="1" applyBorder="1" applyAlignment="1">
      <alignment vertical="center" wrapText="1"/>
    </xf>
    <xf numFmtId="0" fontId="5" fillId="4" borderId="10" xfId="5" applyFont="1" applyFill="1" applyBorder="1" applyAlignment="1">
      <alignment vertical="center" wrapText="1"/>
    </xf>
    <xf numFmtId="164" fontId="5" fillId="4" borderId="13" xfId="2" applyFont="1" applyFill="1" applyBorder="1" applyAlignment="1">
      <alignment horizontal="center" vertical="center"/>
    </xf>
    <xf numFmtId="164" fontId="5" fillId="4" borderId="0" xfId="2" applyFont="1" applyFill="1" applyAlignment="1">
      <alignment vertical="center"/>
    </xf>
    <xf numFmtId="164" fontId="5" fillId="4" borderId="0" xfId="2" applyFont="1" applyFill="1"/>
    <xf numFmtId="164" fontId="15" fillId="0" borderId="0" xfId="2" applyFont="1" applyFill="1"/>
    <xf numFmtId="164" fontId="16" fillId="0" borderId="0" xfId="2" applyFont="1" applyFill="1"/>
    <xf numFmtId="165" fontId="6" fillId="0" borderId="2" xfId="2" applyNumberFormat="1" applyFont="1" applyFill="1" applyBorder="1" applyAlignment="1">
      <alignment horizontal="left" vertical="center"/>
    </xf>
    <xf numFmtId="165" fontId="6" fillId="0" borderId="3" xfId="2" applyNumberFormat="1" applyFont="1" applyFill="1" applyBorder="1" applyAlignment="1">
      <alignment horizontal="left" vertical="center"/>
    </xf>
    <xf numFmtId="164" fontId="6" fillId="0" borderId="5" xfId="2" applyFont="1" applyFill="1" applyBorder="1" applyAlignment="1">
      <alignment horizontal="center" vertical="center" wrapText="1"/>
    </xf>
    <xf numFmtId="164" fontId="6" fillId="0" borderId="7" xfId="2" applyFont="1" applyFill="1" applyBorder="1" applyAlignment="1">
      <alignment horizontal="center" vertical="center" wrapText="1"/>
    </xf>
    <xf numFmtId="165" fontId="6" fillId="0" borderId="4" xfId="2" applyNumberFormat="1" applyFont="1" applyFill="1" applyBorder="1" applyAlignment="1">
      <alignment horizontal="left" vertical="center"/>
    </xf>
    <xf numFmtId="165" fontId="6" fillId="0" borderId="5" xfId="2" applyNumberFormat="1" applyFont="1" applyFill="1" applyBorder="1" applyAlignment="1">
      <alignment horizontal="center" vertical="center" wrapText="1"/>
    </xf>
    <xf numFmtId="165" fontId="6" fillId="0" borderId="7" xfId="2" applyNumberFormat="1" applyFont="1" applyFill="1" applyBorder="1" applyAlignment="1">
      <alignment horizontal="center" vertical="center" wrapText="1"/>
    </xf>
    <xf numFmtId="0" fontId="6" fillId="0" borderId="5" xfId="2" applyNumberFormat="1" applyFont="1" applyFill="1" applyBorder="1" applyAlignment="1">
      <alignment horizontal="center" vertical="center" wrapText="1"/>
    </xf>
    <xf numFmtId="0" fontId="6" fillId="0" borderId="7" xfId="2" applyNumberFormat="1" applyFont="1" applyFill="1" applyBorder="1" applyAlignment="1">
      <alignment horizontal="center" vertical="center" wrapText="1"/>
    </xf>
    <xf numFmtId="164" fontId="6" fillId="0" borderId="6" xfId="2" applyFont="1" applyFill="1" applyBorder="1" applyAlignment="1">
      <alignment horizontal="center" vertical="center" wrapText="1"/>
    </xf>
    <xf numFmtId="164" fontId="7" fillId="0" borderId="1" xfId="2" applyFont="1" applyFill="1" applyBorder="1" applyAlignment="1">
      <alignment horizontal="center" vertical="center"/>
    </xf>
    <xf numFmtId="164" fontId="7" fillId="0" borderId="0" xfId="2" applyFont="1" applyFill="1" applyBorder="1" applyAlignment="1">
      <alignment horizontal="center" vertical="center"/>
    </xf>
    <xf numFmtId="0" fontId="6" fillId="0" borderId="0" xfId="0" applyFont="1" applyAlignment="1">
      <alignment horizontal="center"/>
    </xf>
    <xf numFmtId="165" fontId="5" fillId="0" borderId="2" xfId="2" applyNumberFormat="1" applyFont="1" applyFill="1" applyBorder="1" applyAlignment="1">
      <alignment horizontal="left" vertical="center"/>
    </xf>
    <xf numFmtId="165" fontId="5" fillId="0" borderId="3" xfId="2" applyNumberFormat="1" applyFont="1" applyFill="1" applyBorder="1" applyAlignment="1">
      <alignment horizontal="left" vertical="center"/>
    </xf>
  </cellXfs>
  <cellStyles count="16">
    <cellStyle name="Comma 2" xfId="15" xr:uid="{00000000-0005-0000-0000-000000000000}"/>
    <cellStyle name="Milliers" xfId="2" builtinId="3"/>
    <cellStyle name="Milliers 10 2 2" xfId="4" xr:uid="{00000000-0005-0000-0000-000002000000}"/>
    <cellStyle name="Milliers 2" xfId="8" xr:uid="{00000000-0005-0000-0000-000003000000}"/>
    <cellStyle name="Milliers 2 4" xfId="3" xr:uid="{00000000-0005-0000-0000-000004000000}"/>
    <cellStyle name="Milliers 2_DECOMPTE N°3 en Cour" xfId="1" xr:uid="{00000000-0005-0000-0000-000005000000}"/>
    <cellStyle name="Milliers 3" xfId="7" xr:uid="{00000000-0005-0000-0000-000006000000}"/>
    <cellStyle name="Milliers 4" xfId="10" xr:uid="{00000000-0005-0000-0000-000007000000}"/>
    <cellStyle name="Milliers 6" xfId="12" xr:uid="{00000000-0005-0000-0000-000008000000}"/>
    <cellStyle name="Normal" xfId="0" builtinId="0"/>
    <cellStyle name="Normal 2" xfId="9" xr:uid="{00000000-0005-0000-0000-00000A000000}"/>
    <cellStyle name="Normal 2 2" xfId="14" xr:uid="{00000000-0005-0000-0000-00000B000000}"/>
    <cellStyle name="Normal 2_métré ct social Ibn Ayden" xfId="11" xr:uid="{00000000-0005-0000-0000-00000C000000}"/>
    <cellStyle name="Normal 4" xfId="6" xr:uid="{00000000-0005-0000-0000-00000D000000}"/>
    <cellStyle name="Normal 5" xfId="13" xr:uid="{00000000-0005-0000-0000-00000E000000}"/>
    <cellStyle name="Normal_Bordereaux VILLA ISOLEES 2" xfId="5" xr:uid="{00000000-0005-0000-0000-00000F000000}"/>
  </cellStyles>
  <dxfs count="0"/>
  <tableStyles count="0" defaultTableStyle="TableStyleMedium2" defaultPivotStyle="PivotStyleLight16"/>
  <colors>
    <mruColors>
      <color rgb="FFE6B3FF"/>
      <color rgb="FFCC00FF"/>
      <color rgb="FFCC66FF"/>
      <color rgb="FF00FA00"/>
      <color rgb="FFA3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
  <sheetViews>
    <sheetView zoomScaleNormal="100" workbookViewId="0">
      <selection activeCell="B26" sqref="B26"/>
    </sheetView>
  </sheetViews>
  <sheetFormatPr baseColWidth="10" defaultColWidth="11.42578125" defaultRowHeight="15" x14ac:dyDescent="0.2"/>
  <cols>
    <col min="1" max="1" width="7.7109375" style="13" customWidth="1"/>
    <col min="2" max="2" width="80.7109375" style="19" customWidth="1"/>
    <col min="3" max="3" width="10.28515625" style="1" customWidth="1"/>
    <col min="4" max="4" width="14.28515625" style="1" bestFit="1" customWidth="1"/>
    <col min="5" max="5" width="19.7109375" style="1" customWidth="1"/>
    <col min="6" max="7" width="23.28515625" style="1" customWidth="1"/>
    <col min="8" max="8" width="11.42578125" style="52"/>
    <col min="9" max="9" width="32.42578125" style="1" customWidth="1"/>
    <col min="10" max="10" width="16.7109375" style="1" bestFit="1" customWidth="1"/>
    <col min="11" max="16384" width="11.42578125" style="1"/>
  </cols>
  <sheetData>
    <row r="1" spans="1:7" ht="15.75" x14ac:dyDescent="0.25">
      <c r="A1" s="95" t="s">
        <v>140</v>
      </c>
      <c r="B1" s="95"/>
      <c r="C1" s="95"/>
      <c r="D1" s="95"/>
      <c r="E1" s="95"/>
      <c r="F1" s="95"/>
      <c r="G1" s="95"/>
    </row>
    <row r="2" spans="1:7" ht="15.75" x14ac:dyDescent="0.25">
      <c r="A2" s="95" t="s">
        <v>141</v>
      </c>
      <c r="B2" s="95"/>
      <c r="C2" s="95"/>
      <c r="D2" s="95"/>
      <c r="E2" s="95"/>
      <c r="F2" s="95"/>
      <c r="G2" s="95"/>
    </row>
    <row r="3" spans="1:7" ht="15.75" x14ac:dyDescent="0.25">
      <c r="A3" s="20"/>
      <c r="B3" s="20"/>
      <c r="C3" s="20"/>
      <c r="D3" s="20"/>
      <c r="E3" s="20"/>
      <c r="F3" s="20"/>
      <c r="G3" s="20"/>
    </row>
    <row r="4" spans="1:7" ht="15.75" x14ac:dyDescent="0.2">
      <c r="A4" s="94" t="s">
        <v>448</v>
      </c>
      <c r="B4" s="94"/>
      <c r="C4" s="94"/>
      <c r="D4" s="94"/>
      <c r="E4" s="94"/>
      <c r="F4" s="94"/>
      <c r="G4" s="94"/>
    </row>
    <row r="5" spans="1:7" ht="15.75" x14ac:dyDescent="0.2">
      <c r="A5" s="94" t="s">
        <v>21</v>
      </c>
      <c r="B5" s="94"/>
      <c r="C5" s="94"/>
      <c r="D5" s="94"/>
      <c r="E5" s="94"/>
      <c r="F5" s="94"/>
      <c r="G5" s="94"/>
    </row>
    <row r="6" spans="1:7" ht="16.5" thickBot="1" x14ac:dyDescent="0.25">
      <c r="A6" s="93"/>
      <c r="B6" s="93"/>
      <c r="C6" s="93"/>
      <c r="D6" s="93"/>
      <c r="E6" s="93"/>
      <c r="F6" s="93"/>
    </row>
    <row r="7" spans="1:7" ht="16.5" customHeight="1" thickBot="1" x14ac:dyDescent="0.25">
      <c r="A7" s="88" t="s">
        <v>0</v>
      </c>
      <c r="B7" s="90" t="s">
        <v>1</v>
      </c>
      <c r="C7" s="92" t="s">
        <v>85</v>
      </c>
      <c r="D7" s="85" t="s">
        <v>17</v>
      </c>
      <c r="E7" s="85" t="s">
        <v>86</v>
      </c>
      <c r="F7" s="85" t="s">
        <v>87</v>
      </c>
      <c r="G7" s="85" t="s">
        <v>88</v>
      </c>
    </row>
    <row r="8" spans="1:7" ht="15.75" thickBot="1" x14ac:dyDescent="0.25">
      <c r="A8" s="89"/>
      <c r="B8" s="91"/>
      <c r="C8" s="92"/>
      <c r="D8" s="86"/>
      <c r="E8" s="86"/>
      <c r="F8" s="86"/>
      <c r="G8" s="86"/>
    </row>
    <row r="9" spans="1:7" ht="18" customHeight="1" x14ac:dyDescent="0.2">
      <c r="A9" s="3"/>
      <c r="B9" s="17" t="s">
        <v>134</v>
      </c>
      <c r="C9" s="4"/>
      <c r="D9" s="4"/>
      <c r="E9" s="4"/>
      <c r="F9" s="4"/>
      <c r="G9" s="4">
        <f>SUM(F9:F11)</f>
        <v>0</v>
      </c>
    </row>
    <row r="10" spans="1:7" ht="30" x14ac:dyDescent="0.2">
      <c r="A10" s="5" t="s">
        <v>143</v>
      </c>
      <c r="B10" s="8" t="s">
        <v>18</v>
      </c>
      <c r="C10" s="6" t="s">
        <v>200</v>
      </c>
      <c r="D10" s="7">
        <v>1</v>
      </c>
      <c r="E10" s="7"/>
      <c r="F10" s="7">
        <f>D10*E10</f>
        <v>0</v>
      </c>
      <c r="G10" s="7"/>
    </row>
    <row r="11" spans="1:7" ht="16.5" thickBot="1" x14ac:dyDescent="0.25">
      <c r="A11" s="5" t="s">
        <v>144</v>
      </c>
      <c r="B11" s="8" t="s">
        <v>19</v>
      </c>
      <c r="C11" s="6" t="s">
        <v>200</v>
      </c>
      <c r="D11" s="7">
        <v>1</v>
      </c>
      <c r="E11" s="7"/>
      <c r="F11" s="7">
        <f>D11*E11</f>
        <v>0</v>
      </c>
      <c r="G11" s="7"/>
    </row>
    <row r="12" spans="1:7" ht="18" customHeight="1" thickBot="1" x14ac:dyDescent="0.25">
      <c r="A12" s="83" t="s">
        <v>20</v>
      </c>
      <c r="B12" s="84"/>
      <c r="C12" s="84"/>
      <c r="D12" s="84"/>
      <c r="E12" s="87"/>
      <c r="F12" s="14">
        <f>SUM(F9:F11)</f>
        <v>0</v>
      </c>
      <c r="G12" s="14">
        <f>SUM(G9:G11)</f>
        <v>0</v>
      </c>
    </row>
    <row r="13" spans="1:7" ht="18" customHeight="1" thickBot="1" x14ac:dyDescent="0.25">
      <c r="A13" s="83" t="s">
        <v>14</v>
      </c>
      <c r="B13" s="84"/>
      <c r="C13" s="84"/>
      <c r="D13" s="84"/>
      <c r="E13" s="2"/>
      <c r="F13" s="14"/>
      <c r="G13" s="14">
        <f>G12*20%</f>
        <v>0</v>
      </c>
    </row>
    <row r="14" spans="1:7" ht="18" customHeight="1" thickBot="1" x14ac:dyDescent="0.25">
      <c r="A14" s="83" t="s">
        <v>92</v>
      </c>
      <c r="B14" s="84"/>
      <c r="C14" s="84"/>
      <c r="D14" s="84"/>
      <c r="E14" s="2"/>
      <c r="F14" s="14"/>
      <c r="G14" s="14">
        <f>+G12+G13</f>
        <v>0</v>
      </c>
    </row>
  </sheetData>
  <mergeCells count="15">
    <mergeCell ref="A6:F6"/>
    <mergeCell ref="A5:G5"/>
    <mergeCell ref="A4:G4"/>
    <mergeCell ref="A2:G2"/>
    <mergeCell ref="A1:G1"/>
    <mergeCell ref="A14:D14"/>
    <mergeCell ref="G7:G8"/>
    <mergeCell ref="E7:E8"/>
    <mergeCell ref="F7:F8"/>
    <mergeCell ref="A12:E12"/>
    <mergeCell ref="A13:D13"/>
    <mergeCell ref="A7:A8"/>
    <mergeCell ref="B7:B8"/>
    <mergeCell ref="C7:C8"/>
    <mergeCell ref="D7:D8"/>
  </mergeCells>
  <pageMargins left="0.7" right="0.7" top="0.75" bottom="0.75" header="0.3" footer="0.3"/>
  <pageSetup paperSize="9" scale="68" orientation="landscape" horizontalDpi="0" verticalDpi="0"/>
  <headerFooter>
    <oddFooter>&amp;L&amp;K000000Travaux de restructuration de l’ancienne administration du lycée Victor Hugo à Marrakech – BDPGF&amp;R&amp;K000000&amp;P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22"/>
  <sheetViews>
    <sheetView tabSelected="1" zoomScaleNormal="100" workbookViewId="0">
      <selection activeCell="H16" sqref="H16"/>
    </sheetView>
  </sheetViews>
  <sheetFormatPr baseColWidth="10" defaultColWidth="11.42578125" defaultRowHeight="15" x14ac:dyDescent="0.2"/>
  <cols>
    <col min="1" max="1" width="7.7109375" style="13" customWidth="1"/>
    <col min="2" max="2" width="80.7109375" style="19" customWidth="1"/>
    <col min="3" max="3" width="10.28515625" style="1" customWidth="1"/>
    <col min="4" max="4" width="14.28515625" style="1" bestFit="1" customWidth="1"/>
    <col min="5" max="5" width="19.7109375" style="1" customWidth="1"/>
    <col min="6" max="7" width="23.28515625" style="1" customWidth="1"/>
    <col min="8" max="8" width="13.42578125" style="52" bestFit="1" customWidth="1"/>
    <col min="9" max="9" width="32.42578125" style="1" customWidth="1"/>
    <col min="10" max="10" width="16.7109375" style="1" bestFit="1" customWidth="1"/>
    <col min="11" max="16384" width="11.42578125" style="1"/>
  </cols>
  <sheetData>
    <row r="1" spans="1:7" ht="15.75" x14ac:dyDescent="0.25">
      <c r="A1" s="95" t="s">
        <v>140</v>
      </c>
      <c r="B1" s="95"/>
      <c r="C1" s="95"/>
      <c r="D1" s="95"/>
      <c r="E1" s="95"/>
      <c r="F1" s="95"/>
      <c r="G1" s="95"/>
    </row>
    <row r="2" spans="1:7" ht="15.75" x14ac:dyDescent="0.25">
      <c r="A2" s="95" t="s">
        <v>141</v>
      </c>
      <c r="B2" s="95"/>
      <c r="C2" s="95"/>
      <c r="D2" s="95"/>
      <c r="E2" s="95"/>
      <c r="F2" s="95"/>
      <c r="G2" s="95"/>
    </row>
    <row r="3" spans="1:7" ht="15.75" x14ac:dyDescent="0.25">
      <c r="A3" s="20"/>
      <c r="B3" s="20"/>
      <c r="C3" s="20"/>
      <c r="D3" s="20"/>
      <c r="E3" s="20"/>
      <c r="F3" s="20"/>
      <c r="G3" s="20"/>
    </row>
    <row r="4" spans="1:7" ht="15.75" x14ac:dyDescent="0.2">
      <c r="A4" s="94" t="s">
        <v>448</v>
      </c>
      <c r="B4" s="94"/>
      <c r="C4" s="94"/>
      <c r="D4" s="94"/>
      <c r="E4" s="94"/>
      <c r="F4" s="94"/>
      <c r="G4" s="94"/>
    </row>
    <row r="5" spans="1:7" ht="15.75" x14ac:dyDescent="0.2">
      <c r="A5" s="94" t="s">
        <v>142</v>
      </c>
      <c r="B5" s="94"/>
      <c r="C5" s="94"/>
      <c r="D5" s="94"/>
      <c r="E5" s="94"/>
      <c r="F5" s="94"/>
      <c r="G5" s="94"/>
    </row>
    <row r="6" spans="1:7" ht="16.5" thickBot="1" x14ac:dyDescent="0.25">
      <c r="A6" s="93"/>
      <c r="B6" s="93"/>
      <c r="C6" s="93"/>
      <c r="D6" s="93"/>
      <c r="E6" s="93"/>
      <c r="F6" s="93"/>
    </row>
    <row r="7" spans="1:7" ht="16.5" customHeight="1" thickBot="1" x14ac:dyDescent="0.25">
      <c r="A7" s="88" t="s">
        <v>0</v>
      </c>
      <c r="B7" s="90" t="s">
        <v>1</v>
      </c>
      <c r="C7" s="92" t="s">
        <v>85</v>
      </c>
      <c r="D7" s="85" t="s">
        <v>17</v>
      </c>
      <c r="E7" s="85" t="s">
        <v>86</v>
      </c>
      <c r="F7" s="85" t="s">
        <v>87</v>
      </c>
      <c r="G7" s="85" t="s">
        <v>88</v>
      </c>
    </row>
    <row r="8" spans="1:7" ht="15.75" thickBot="1" x14ac:dyDescent="0.25">
      <c r="A8" s="89"/>
      <c r="B8" s="91"/>
      <c r="C8" s="92"/>
      <c r="D8" s="86"/>
      <c r="E8" s="86"/>
      <c r="F8" s="86"/>
      <c r="G8" s="86"/>
    </row>
    <row r="9" spans="1:7" ht="18" customHeight="1" x14ac:dyDescent="0.2">
      <c r="A9" s="3"/>
      <c r="B9" s="17" t="s">
        <v>111</v>
      </c>
      <c r="C9" s="4"/>
      <c r="D9" s="4"/>
      <c r="E9" s="4"/>
      <c r="F9" s="4"/>
      <c r="G9" s="4">
        <f>SUM(F9:F14)</f>
        <v>0</v>
      </c>
    </row>
    <row r="10" spans="1:7" ht="45" x14ac:dyDescent="0.2">
      <c r="A10" s="5" t="s">
        <v>103</v>
      </c>
      <c r="B10" s="15" t="s">
        <v>192</v>
      </c>
      <c r="C10" s="6" t="s">
        <v>168</v>
      </c>
      <c r="D10" s="7">
        <v>42</v>
      </c>
      <c r="E10" s="7"/>
      <c r="F10" s="7">
        <f>D10*E10</f>
        <v>0</v>
      </c>
      <c r="G10" s="7"/>
    </row>
    <row r="11" spans="1:7" ht="30" x14ac:dyDescent="0.2">
      <c r="A11" s="5" t="s">
        <v>104</v>
      </c>
      <c r="B11" s="15" t="s">
        <v>172</v>
      </c>
      <c r="C11" s="6" t="s">
        <v>168</v>
      </c>
      <c r="D11" s="7">
        <v>42</v>
      </c>
      <c r="E11" s="7"/>
      <c r="F11" s="7">
        <f t="shared" ref="F11:F14" si="0">D11*E11</f>
        <v>0</v>
      </c>
      <c r="G11" s="7"/>
    </row>
    <row r="12" spans="1:7" ht="60" x14ac:dyDescent="0.2">
      <c r="A12" s="5" t="s">
        <v>105</v>
      </c>
      <c r="B12" s="15" t="s">
        <v>171</v>
      </c>
      <c r="C12" s="6" t="s">
        <v>168</v>
      </c>
      <c r="D12" s="7">
        <v>42</v>
      </c>
      <c r="E12" s="10"/>
      <c r="F12" s="7">
        <f t="shared" si="0"/>
        <v>0</v>
      </c>
      <c r="G12" s="7"/>
    </row>
    <row r="13" spans="1:7" ht="30" x14ac:dyDescent="0.2">
      <c r="A13" s="5" t="s">
        <v>106</v>
      </c>
      <c r="B13" s="15" t="s">
        <v>173</v>
      </c>
      <c r="C13" s="9" t="s">
        <v>169</v>
      </c>
      <c r="D13" s="7">
        <v>30</v>
      </c>
      <c r="E13" s="10"/>
      <c r="F13" s="7">
        <f t="shared" si="0"/>
        <v>0</v>
      </c>
      <c r="G13" s="7"/>
    </row>
    <row r="14" spans="1:7" ht="16.5" thickBot="1" x14ac:dyDescent="0.25">
      <c r="A14" s="5" t="s">
        <v>107</v>
      </c>
      <c r="B14" s="15" t="s">
        <v>174</v>
      </c>
      <c r="C14" s="6" t="s">
        <v>170</v>
      </c>
      <c r="D14" s="7">
        <v>6</v>
      </c>
      <c r="E14" s="7"/>
      <c r="F14" s="7">
        <f t="shared" si="0"/>
        <v>0</v>
      </c>
      <c r="G14" s="7"/>
    </row>
    <row r="15" spans="1:7" ht="18" customHeight="1" x14ac:dyDescent="0.2">
      <c r="A15" s="3"/>
      <c r="B15" s="17" t="s">
        <v>112</v>
      </c>
      <c r="C15" s="4"/>
      <c r="D15" s="4"/>
      <c r="E15" s="4"/>
      <c r="F15" s="4"/>
      <c r="G15" s="4">
        <f>SUM(F15:F19)</f>
        <v>0</v>
      </c>
    </row>
    <row r="16" spans="1:7" ht="15.75" x14ac:dyDescent="0.2">
      <c r="A16" s="5" t="s">
        <v>108</v>
      </c>
      <c r="B16" s="15" t="s">
        <v>151</v>
      </c>
      <c r="C16" s="9" t="s">
        <v>181</v>
      </c>
      <c r="D16" s="7">
        <v>8</v>
      </c>
      <c r="E16" s="10"/>
      <c r="F16" s="7">
        <f>D16*E16</f>
        <v>0</v>
      </c>
      <c r="G16" s="7"/>
    </row>
    <row r="17" spans="1:7" ht="15.75" x14ac:dyDescent="0.2">
      <c r="A17" s="5" t="s">
        <v>109</v>
      </c>
      <c r="B17" s="15" t="s">
        <v>152</v>
      </c>
      <c r="C17" s="9" t="s">
        <v>181</v>
      </c>
      <c r="D17" s="7">
        <v>3</v>
      </c>
      <c r="E17" s="10"/>
      <c r="F17" s="7">
        <f t="shared" ref="F17:F18" si="1">D17*E17</f>
        <v>0</v>
      </c>
      <c r="G17" s="7"/>
    </row>
    <row r="18" spans="1:7" ht="15.75" x14ac:dyDescent="0.2">
      <c r="A18" s="5" t="s">
        <v>110</v>
      </c>
      <c r="B18" s="15" t="s">
        <v>430</v>
      </c>
      <c r="C18" s="6" t="s">
        <v>168</v>
      </c>
      <c r="D18" s="7">
        <v>42</v>
      </c>
      <c r="E18" s="7"/>
      <c r="F18" s="7">
        <f t="shared" si="1"/>
        <v>0</v>
      </c>
      <c r="G18" s="7"/>
    </row>
    <row r="19" spans="1:7" ht="16.5" thickBot="1" x14ac:dyDescent="0.25">
      <c r="A19" s="5" t="s">
        <v>429</v>
      </c>
      <c r="B19" s="15" t="s">
        <v>431</v>
      </c>
      <c r="C19" s="6" t="s">
        <v>170</v>
      </c>
      <c r="D19" s="7">
        <v>7</v>
      </c>
      <c r="E19" s="7"/>
      <c r="F19" s="7">
        <f t="shared" ref="F19" si="2">D19*E19</f>
        <v>0</v>
      </c>
      <c r="G19" s="59"/>
    </row>
    <row r="20" spans="1:7" ht="18" customHeight="1" thickBot="1" x14ac:dyDescent="0.25">
      <c r="A20" s="83" t="s">
        <v>188</v>
      </c>
      <c r="B20" s="84"/>
      <c r="C20" s="84"/>
      <c r="D20" s="84"/>
      <c r="E20" s="87"/>
      <c r="F20" s="14">
        <f>SUM(F9:F19)</f>
        <v>0</v>
      </c>
      <c r="G20" s="14">
        <f>SUM(G9:G18)</f>
        <v>0</v>
      </c>
    </row>
    <row r="21" spans="1:7" ht="18" customHeight="1" thickBot="1" x14ac:dyDescent="0.25">
      <c r="A21" s="83" t="s">
        <v>14</v>
      </c>
      <c r="B21" s="84"/>
      <c r="C21" s="84"/>
      <c r="D21" s="84"/>
      <c r="E21" s="2"/>
      <c r="F21" s="14"/>
      <c r="G21" s="14">
        <f>G20*20%</f>
        <v>0</v>
      </c>
    </row>
    <row r="22" spans="1:7" ht="18" customHeight="1" thickBot="1" x14ac:dyDescent="0.25">
      <c r="A22" s="83" t="s">
        <v>189</v>
      </c>
      <c r="B22" s="84"/>
      <c r="C22" s="84"/>
      <c r="D22" s="84"/>
      <c r="E22" s="2"/>
      <c r="F22" s="14"/>
      <c r="G22" s="14">
        <f>+G20+G21</f>
        <v>0</v>
      </c>
    </row>
  </sheetData>
  <mergeCells count="15">
    <mergeCell ref="A6:F6"/>
    <mergeCell ref="A5:G5"/>
    <mergeCell ref="A4:G4"/>
    <mergeCell ref="A2:G2"/>
    <mergeCell ref="A1:G1"/>
    <mergeCell ref="A22:D22"/>
    <mergeCell ref="E7:E8"/>
    <mergeCell ref="F7:F8"/>
    <mergeCell ref="G7:G8"/>
    <mergeCell ref="A20:E20"/>
    <mergeCell ref="A21:D21"/>
    <mergeCell ref="A7:A8"/>
    <mergeCell ref="B7:B8"/>
    <mergeCell ref="C7:C8"/>
    <mergeCell ref="D7:D8"/>
  </mergeCells>
  <phoneticPr fontId="11" type="noConversion"/>
  <pageMargins left="0.7" right="0.7" top="0.75" bottom="0.75" header="0.3" footer="0.3"/>
  <pageSetup paperSize="9" scale="68" orientation="landscape" horizontalDpi="0" verticalDpi="0"/>
  <headerFooter>
    <oddFooter>&amp;L&amp;K000000Travaux de restructuration de l’ancienne administration du lycée Victor Hugo à Marrakech – BDPGF&amp;R&amp;K000000&amp;P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G34"/>
  <sheetViews>
    <sheetView zoomScaleNormal="100" workbookViewId="0">
      <selection activeCell="G17" sqref="G17"/>
    </sheetView>
  </sheetViews>
  <sheetFormatPr baseColWidth="10" defaultColWidth="11.42578125" defaultRowHeight="15" x14ac:dyDescent="0.2"/>
  <cols>
    <col min="1" max="1" width="7.7109375" style="13" customWidth="1"/>
    <col min="2" max="2" width="122.7109375" style="19" customWidth="1"/>
    <col min="3" max="4" width="23.28515625" style="1" customWidth="1"/>
    <col min="5" max="5" width="11.42578125" style="1"/>
    <col min="6" max="7" width="18.140625" style="1" bestFit="1" customWidth="1"/>
    <col min="8" max="16384" width="11.42578125" style="1"/>
  </cols>
  <sheetData>
    <row r="1" spans="1:4" ht="15.75" x14ac:dyDescent="0.25">
      <c r="A1" s="95" t="s">
        <v>140</v>
      </c>
      <c r="B1" s="95"/>
      <c r="C1" s="95"/>
      <c r="D1" s="95"/>
    </row>
    <row r="2" spans="1:4" ht="15.75" x14ac:dyDescent="0.25">
      <c r="A2" s="95" t="s">
        <v>141</v>
      </c>
      <c r="B2" s="95"/>
      <c r="C2" s="95"/>
      <c r="D2" s="95"/>
    </row>
    <row r="3" spans="1:4" ht="15.75" x14ac:dyDescent="0.25">
      <c r="A3" s="20"/>
      <c r="B3" s="20"/>
      <c r="C3" s="20"/>
      <c r="D3" s="20"/>
    </row>
    <row r="4" spans="1:4" ht="15.75" x14ac:dyDescent="0.2">
      <c r="A4" s="94" t="s">
        <v>448</v>
      </c>
      <c r="B4" s="94"/>
      <c r="C4" s="94"/>
      <c r="D4" s="94"/>
    </row>
    <row r="5" spans="1:4" ht="15.75" x14ac:dyDescent="0.2">
      <c r="A5" s="94" t="s">
        <v>136</v>
      </c>
      <c r="B5" s="94"/>
      <c r="C5" s="94"/>
      <c r="D5" s="94"/>
    </row>
    <row r="6" spans="1:4" ht="16.5" thickBot="1" x14ac:dyDescent="0.25">
      <c r="A6" s="93"/>
      <c r="B6" s="93"/>
      <c r="C6" s="93"/>
    </row>
    <row r="7" spans="1:4" ht="45" customHeight="1" thickBot="1" x14ac:dyDescent="0.25">
      <c r="A7" s="49" t="s">
        <v>113</v>
      </c>
      <c r="B7" s="50" t="s">
        <v>114</v>
      </c>
      <c r="C7" s="51" t="s">
        <v>87</v>
      </c>
      <c r="D7" s="51" t="s">
        <v>88</v>
      </c>
    </row>
    <row r="8" spans="1:4" ht="20.100000000000001" customHeight="1" x14ac:dyDescent="0.2">
      <c r="A8" s="38"/>
      <c r="B8" s="39" t="s">
        <v>123</v>
      </c>
      <c r="C8" s="40"/>
      <c r="D8" s="40">
        <f>SUM(C8:C10)</f>
        <v>0</v>
      </c>
    </row>
    <row r="9" spans="1:4" ht="20.100000000000001" customHeight="1" x14ac:dyDescent="0.2">
      <c r="A9" s="37" t="s">
        <v>143</v>
      </c>
      <c r="B9" s="15" t="s">
        <v>124</v>
      </c>
      <c r="C9" s="7">
        <f>INSTALLATION!F10</f>
        <v>0</v>
      </c>
      <c r="D9" s="7"/>
    </row>
    <row r="10" spans="1:4" ht="20.100000000000001" customHeight="1" thickBot="1" x14ac:dyDescent="0.25">
      <c r="A10" s="37" t="s">
        <v>144</v>
      </c>
      <c r="B10" s="15" t="s">
        <v>19</v>
      </c>
      <c r="C10" s="7">
        <f>INSTALLATION!F11</f>
        <v>0</v>
      </c>
      <c r="D10" s="7"/>
    </row>
    <row r="11" spans="1:4" ht="20.100000000000001" customHeight="1" x14ac:dyDescent="0.2">
      <c r="A11" s="38"/>
      <c r="B11" s="39" t="s">
        <v>125</v>
      </c>
      <c r="C11" s="40"/>
      <c r="D11" s="40">
        <f>SUM(C11:C14)</f>
        <v>0</v>
      </c>
    </row>
    <row r="12" spans="1:4" ht="20.100000000000001" customHeight="1" x14ac:dyDescent="0.2">
      <c r="A12" s="37">
        <v>1</v>
      </c>
      <c r="B12" s="15" t="s">
        <v>126</v>
      </c>
      <c r="C12" s="7">
        <f>'GROS OEUVRES'!G37</f>
        <v>0</v>
      </c>
      <c r="D12" s="7"/>
    </row>
    <row r="13" spans="1:4" ht="20.100000000000001" customHeight="1" x14ac:dyDescent="0.2">
      <c r="A13" s="37">
        <v>2</v>
      </c>
      <c r="B13" s="15" t="s">
        <v>127</v>
      </c>
      <c r="C13" s="7">
        <f>ETANCHEITES!G22</f>
        <v>0</v>
      </c>
      <c r="D13" s="7"/>
    </row>
    <row r="14" spans="1:4" ht="20.100000000000001" customHeight="1" thickBot="1" x14ac:dyDescent="0.25">
      <c r="A14" s="37">
        <v>3</v>
      </c>
      <c r="B14" s="15" t="s">
        <v>128</v>
      </c>
      <c r="C14" s="7">
        <f>MENUISERIES!G21</f>
        <v>0</v>
      </c>
      <c r="D14" s="7"/>
    </row>
    <row r="15" spans="1:4" ht="20.100000000000001" customHeight="1" x14ac:dyDescent="0.2">
      <c r="A15" s="38"/>
      <c r="B15" s="39" t="s">
        <v>129</v>
      </c>
      <c r="C15" s="40"/>
      <c r="D15" s="40">
        <f>SUM(C15:C20)</f>
        <v>0</v>
      </c>
    </row>
    <row r="16" spans="1:4" ht="20.100000000000001" customHeight="1" x14ac:dyDescent="0.2">
      <c r="A16" s="37">
        <v>4</v>
      </c>
      <c r="B16" s="15" t="s">
        <v>130</v>
      </c>
      <c r="C16" s="7">
        <f>REVETEMENTS!G17</f>
        <v>0</v>
      </c>
      <c r="D16" s="7"/>
    </row>
    <row r="17" spans="1:7" ht="20.100000000000001" customHeight="1" x14ac:dyDescent="0.2">
      <c r="A17" s="37">
        <v>5</v>
      </c>
      <c r="B17" s="15" t="s">
        <v>161</v>
      </c>
      <c r="C17" s="7">
        <f>'FX PLAFONDS'!G15</f>
        <v>0</v>
      </c>
      <c r="D17" s="7"/>
    </row>
    <row r="18" spans="1:7" ht="20.100000000000001" customHeight="1" x14ac:dyDescent="0.2">
      <c r="A18" s="37">
        <v>6</v>
      </c>
      <c r="B18" s="15" t="s">
        <v>131</v>
      </c>
      <c r="C18" s="7">
        <f>PEINTURES!G14</f>
        <v>0</v>
      </c>
      <c r="D18" s="7"/>
    </row>
    <row r="19" spans="1:7" ht="20.100000000000001" customHeight="1" x14ac:dyDescent="0.2">
      <c r="A19" s="37">
        <v>7</v>
      </c>
      <c r="B19" s="15" t="s">
        <v>132</v>
      </c>
      <c r="C19" s="7">
        <f>FLUIDES!G64</f>
        <v>0</v>
      </c>
      <c r="D19" s="7"/>
    </row>
    <row r="20" spans="1:7" ht="20.100000000000001" customHeight="1" thickBot="1" x14ac:dyDescent="0.25">
      <c r="A20" s="37">
        <v>8</v>
      </c>
      <c r="B20" s="15" t="s">
        <v>133</v>
      </c>
      <c r="C20" s="7">
        <f>ELECTRICITE!G72</f>
        <v>0</v>
      </c>
      <c r="D20" s="7"/>
    </row>
    <row r="21" spans="1:7" ht="20.100000000000001" customHeight="1" x14ac:dyDescent="0.2">
      <c r="A21" s="38"/>
      <c r="B21" s="39" t="s">
        <v>122</v>
      </c>
      <c r="C21" s="40"/>
      <c r="D21" s="40">
        <f>SUM(C21:C22)</f>
        <v>0</v>
      </c>
    </row>
    <row r="22" spans="1:7" ht="20.100000000000001" customHeight="1" thickBot="1" x14ac:dyDescent="0.25">
      <c r="A22" s="37">
        <v>9</v>
      </c>
      <c r="B22" s="15" t="s">
        <v>135</v>
      </c>
      <c r="C22" s="7">
        <f>EXTERIEURS!G20</f>
        <v>0</v>
      </c>
      <c r="D22" s="7"/>
    </row>
    <row r="23" spans="1:7" ht="16.5" thickBot="1" x14ac:dyDescent="0.25">
      <c r="A23" s="23"/>
      <c r="B23" s="25"/>
      <c r="C23" s="24"/>
      <c r="D23" s="24"/>
    </row>
    <row r="24" spans="1:7" ht="15.75" x14ac:dyDescent="0.2">
      <c r="A24" s="23"/>
      <c r="B24" s="25"/>
      <c r="C24" s="24"/>
      <c r="D24" s="24"/>
    </row>
    <row r="25" spans="1:7" ht="16.5" thickBot="1" x14ac:dyDescent="0.3">
      <c r="A25" s="26"/>
      <c r="B25" s="53"/>
      <c r="C25" s="22"/>
      <c r="D25" s="22"/>
      <c r="F25" s="81"/>
      <c r="G25" s="81"/>
    </row>
    <row r="26" spans="1:7" ht="25.35" customHeight="1" thickBot="1" x14ac:dyDescent="0.25">
      <c r="A26" s="83" t="s">
        <v>115</v>
      </c>
      <c r="B26" s="84"/>
      <c r="C26" s="55"/>
      <c r="D26" s="14">
        <f>SUM(D8:D22)</f>
        <v>0</v>
      </c>
      <c r="F26" s="82"/>
      <c r="G26" s="82"/>
    </row>
    <row r="27" spans="1:7" ht="25.35" customHeight="1" thickBot="1" x14ac:dyDescent="0.25">
      <c r="A27" s="96" t="s">
        <v>116</v>
      </c>
      <c r="B27" s="97"/>
      <c r="C27" s="56"/>
      <c r="D27" s="54">
        <f>D26*20%</f>
        <v>0</v>
      </c>
    </row>
    <row r="28" spans="1:7" ht="25.35" customHeight="1" thickBot="1" x14ac:dyDescent="0.25">
      <c r="A28" s="83" t="s">
        <v>117</v>
      </c>
      <c r="B28" s="84"/>
      <c r="C28" s="55"/>
      <c r="D28" s="14">
        <f>+D26+D27</f>
        <v>0</v>
      </c>
    </row>
    <row r="31" spans="1:7" s="27" customFormat="1" ht="25.35" customHeight="1" x14ac:dyDescent="0.2">
      <c r="A31" s="41" t="s">
        <v>118</v>
      </c>
      <c r="B31" s="42"/>
      <c r="C31" s="43"/>
      <c r="D31" s="44"/>
    </row>
    <row r="32" spans="1:7" s="27" customFormat="1" ht="25.35" customHeight="1" x14ac:dyDescent="0.2">
      <c r="A32" s="28" t="s">
        <v>119</v>
      </c>
      <c r="B32" s="29"/>
      <c r="C32" s="30"/>
      <c r="D32" s="31">
        <v>295</v>
      </c>
    </row>
    <row r="33" spans="1:4" s="32" customFormat="1" ht="25.35" customHeight="1" x14ac:dyDescent="0.2">
      <c r="A33" s="45" t="s">
        <v>120</v>
      </c>
      <c r="B33" s="46"/>
      <c r="C33" s="47"/>
      <c r="D33" s="48"/>
    </row>
    <row r="34" spans="1:4" s="27" customFormat="1" ht="25.35" customHeight="1" thickBot="1" x14ac:dyDescent="0.25">
      <c r="A34" s="33" t="s">
        <v>121</v>
      </c>
      <c r="B34" s="34"/>
      <c r="C34" s="35"/>
      <c r="D34" s="36">
        <f>D28/D32</f>
        <v>0</v>
      </c>
    </row>
  </sheetData>
  <mergeCells count="8">
    <mergeCell ref="A28:B28"/>
    <mergeCell ref="A26:B26"/>
    <mergeCell ref="A27:B27"/>
    <mergeCell ref="A6:C6"/>
    <mergeCell ref="A1:D1"/>
    <mergeCell ref="A2:D2"/>
    <mergeCell ref="A4:D4"/>
    <mergeCell ref="A5:D5"/>
  </mergeCells>
  <pageMargins left="0.7" right="0.7" top="0.75" bottom="0.75" header="0.3" footer="0.3"/>
  <pageSetup paperSize="9" scale="63" orientation="landscape" r:id="rId1"/>
  <headerFooter>
    <oddFooter>&amp;L&amp;K000000Travaux de restructuration de l’ancienne administration du lycée Victor Hugo à Marrakech – BDPGF&amp;R&amp;K000000&amp;P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9"/>
  <sheetViews>
    <sheetView zoomScaleNormal="100" workbookViewId="0">
      <selection activeCell="B27" sqref="B27"/>
    </sheetView>
  </sheetViews>
  <sheetFormatPr baseColWidth="10" defaultColWidth="11.42578125" defaultRowHeight="15" x14ac:dyDescent="0.2"/>
  <cols>
    <col min="1" max="1" width="7.7109375" style="13" customWidth="1"/>
    <col min="2" max="2" width="80.7109375" style="19" customWidth="1"/>
    <col min="3" max="3" width="10.28515625" style="1" customWidth="1"/>
    <col min="4" max="4" width="14.28515625" style="1" bestFit="1" customWidth="1"/>
    <col min="5" max="5" width="19.7109375" style="1" customWidth="1"/>
    <col min="6" max="7" width="23.28515625" style="1" customWidth="1"/>
    <col min="8" max="8" width="11.42578125" style="52"/>
    <col min="9" max="9" width="32.42578125" style="1" customWidth="1"/>
    <col min="10" max="10" width="16.7109375" style="1" bestFit="1" customWidth="1"/>
    <col min="11" max="16384" width="11.42578125" style="1"/>
  </cols>
  <sheetData>
    <row r="1" spans="1:7" ht="15.75" x14ac:dyDescent="0.25">
      <c r="A1" s="95" t="s">
        <v>140</v>
      </c>
      <c r="B1" s="95"/>
      <c r="C1" s="95"/>
      <c r="D1" s="95"/>
      <c r="E1" s="95"/>
      <c r="F1" s="95"/>
      <c r="G1" s="95"/>
    </row>
    <row r="2" spans="1:7" ht="15.75" x14ac:dyDescent="0.25">
      <c r="A2" s="95" t="s">
        <v>141</v>
      </c>
      <c r="B2" s="95"/>
      <c r="C2" s="95"/>
      <c r="D2" s="95"/>
      <c r="E2" s="95"/>
      <c r="F2" s="95"/>
      <c r="G2" s="95"/>
    </row>
    <row r="3" spans="1:7" ht="15.75" x14ac:dyDescent="0.25">
      <c r="A3" s="20"/>
      <c r="B3" s="20"/>
      <c r="C3" s="20"/>
      <c r="D3" s="20"/>
      <c r="E3" s="20"/>
      <c r="F3" s="20"/>
      <c r="G3" s="20"/>
    </row>
    <row r="4" spans="1:7" ht="15.75" x14ac:dyDescent="0.2">
      <c r="A4" s="94" t="s">
        <v>448</v>
      </c>
      <c r="B4" s="94"/>
      <c r="C4" s="94"/>
      <c r="D4" s="94"/>
      <c r="E4" s="94"/>
      <c r="F4" s="94"/>
      <c r="G4" s="94"/>
    </row>
    <row r="5" spans="1:7" ht="15.75" x14ac:dyDescent="0.2">
      <c r="A5" s="94" t="s">
        <v>16</v>
      </c>
      <c r="B5" s="94"/>
      <c r="C5" s="94"/>
      <c r="D5" s="94"/>
      <c r="E5" s="94"/>
      <c r="F5" s="94"/>
      <c r="G5" s="94"/>
    </row>
    <row r="6" spans="1:7" ht="16.5" thickBot="1" x14ac:dyDescent="0.25">
      <c r="A6" s="93"/>
      <c r="B6" s="93"/>
      <c r="C6" s="93"/>
      <c r="D6" s="93"/>
      <c r="E6" s="93"/>
      <c r="F6" s="93"/>
    </row>
    <row r="7" spans="1:7" ht="16.5" customHeight="1" thickBot="1" x14ac:dyDescent="0.25">
      <c r="A7" s="88" t="s">
        <v>0</v>
      </c>
      <c r="B7" s="90" t="s">
        <v>1</v>
      </c>
      <c r="C7" s="92" t="s">
        <v>85</v>
      </c>
      <c r="D7" s="85" t="s">
        <v>17</v>
      </c>
      <c r="E7" s="85" t="s">
        <v>86</v>
      </c>
      <c r="F7" s="85" t="s">
        <v>87</v>
      </c>
      <c r="G7" s="85" t="s">
        <v>88</v>
      </c>
    </row>
    <row r="8" spans="1:7" ht="15.75" thickBot="1" x14ac:dyDescent="0.25">
      <c r="A8" s="89"/>
      <c r="B8" s="91"/>
      <c r="C8" s="92"/>
      <c r="D8" s="86"/>
      <c r="E8" s="86"/>
      <c r="F8" s="86"/>
      <c r="G8" s="86"/>
    </row>
    <row r="9" spans="1:7" ht="18" customHeight="1" x14ac:dyDescent="0.2">
      <c r="A9" s="3"/>
      <c r="B9" s="17" t="s">
        <v>229</v>
      </c>
      <c r="C9" s="4"/>
      <c r="D9" s="4"/>
      <c r="E9" s="4"/>
      <c r="F9" s="4"/>
      <c r="G9" s="4">
        <f>SUM(F9:F16)</f>
        <v>0</v>
      </c>
    </row>
    <row r="10" spans="1:7" ht="18" customHeight="1" x14ac:dyDescent="0.2">
      <c r="A10" s="5" t="s">
        <v>2</v>
      </c>
      <c r="B10" s="18" t="s">
        <v>227</v>
      </c>
      <c r="C10" s="6" t="s">
        <v>198</v>
      </c>
      <c r="D10" s="7">
        <v>30</v>
      </c>
      <c r="E10" s="7"/>
      <c r="F10" s="7">
        <f>D10*E10</f>
        <v>0</v>
      </c>
      <c r="G10" s="7"/>
    </row>
    <row r="11" spans="1:7" ht="30" x14ac:dyDescent="0.2">
      <c r="A11" s="5" t="s">
        <v>3</v>
      </c>
      <c r="B11" s="16" t="s">
        <v>445</v>
      </c>
      <c r="C11" s="6" t="s">
        <v>228</v>
      </c>
      <c r="D11" s="7">
        <v>1</v>
      </c>
      <c r="E11" s="7"/>
      <c r="F11" s="7">
        <f t="shared" ref="F11:F16" si="0">D11*E11</f>
        <v>0</v>
      </c>
      <c r="G11" s="7"/>
    </row>
    <row r="12" spans="1:7" ht="18" customHeight="1" x14ac:dyDescent="0.2">
      <c r="A12" s="5" t="s">
        <v>4</v>
      </c>
      <c r="B12" s="16" t="s">
        <v>436</v>
      </c>
      <c r="C12" s="6" t="s">
        <v>197</v>
      </c>
      <c r="D12" s="7">
        <v>20</v>
      </c>
      <c r="E12" s="7"/>
      <c r="F12" s="7">
        <f t="shared" si="0"/>
        <v>0</v>
      </c>
      <c r="G12" s="7"/>
    </row>
    <row r="13" spans="1:7" ht="18" customHeight="1" x14ac:dyDescent="0.2">
      <c r="A13" s="5" t="s">
        <v>5</v>
      </c>
      <c r="B13" s="18" t="s">
        <v>223</v>
      </c>
      <c r="C13" s="6" t="s">
        <v>197</v>
      </c>
      <c r="D13" s="7">
        <v>30</v>
      </c>
      <c r="E13" s="7"/>
      <c r="F13" s="7">
        <f t="shared" si="0"/>
        <v>0</v>
      </c>
      <c r="G13" s="7"/>
    </row>
    <row r="14" spans="1:7" ht="18" customHeight="1" x14ac:dyDescent="0.2">
      <c r="A14" s="5" t="s">
        <v>219</v>
      </c>
      <c r="B14" s="18" t="s">
        <v>224</v>
      </c>
      <c r="C14" s="6" t="s">
        <v>198</v>
      </c>
      <c r="D14" s="7">
        <v>520</v>
      </c>
      <c r="E14" s="7"/>
      <c r="F14" s="7">
        <f t="shared" si="0"/>
        <v>0</v>
      </c>
      <c r="G14" s="7"/>
    </row>
    <row r="15" spans="1:7" ht="18" customHeight="1" x14ac:dyDescent="0.2">
      <c r="A15" s="5" t="s">
        <v>220</v>
      </c>
      <c r="B15" s="16" t="s">
        <v>225</v>
      </c>
      <c r="C15" s="6" t="s">
        <v>198</v>
      </c>
      <c r="D15" s="7">
        <v>295</v>
      </c>
      <c r="E15" s="10"/>
      <c r="F15" s="7">
        <f t="shared" si="0"/>
        <v>0</v>
      </c>
      <c r="G15" s="7"/>
    </row>
    <row r="16" spans="1:7" ht="18" customHeight="1" thickBot="1" x14ac:dyDescent="0.25">
      <c r="A16" s="5" t="s">
        <v>6</v>
      </c>
      <c r="B16" s="18" t="s">
        <v>226</v>
      </c>
      <c r="C16" s="6" t="s">
        <v>198</v>
      </c>
      <c r="D16" s="7">
        <v>360</v>
      </c>
      <c r="E16" s="75"/>
      <c r="F16" s="7">
        <f t="shared" si="0"/>
        <v>0</v>
      </c>
      <c r="G16" s="7"/>
    </row>
    <row r="17" spans="1:7" ht="18" customHeight="1" x14ac:dyDescent="0.2">
      <c r="A17" s="3"/>
      <c r="B17" s="17" t="s">
        <v>204</v>
      </c>
      <c r="C17" s="4"/>
      <c r="D17" s="4"/>
      <c r="E17" s="4"/>
      <c r="F17" s="4"/>
      <c r="G17" s="4">
        <f>SUM(F17:F24)</f>
        <v>0</v>
      </c>
    </row>
    <row r="18" spans="1:7" ht="18" customHeight="1" x14ac:dyDescent="0.2">
      <c r="A18" s="11" t="s">
        <v>7</v>
      </c>
      <c r="B18" s="18" t="s">
        <v>230</v>
      </c>
      <c r="C18" s="12" t="s">
        <v>197</v>
      </c>
      <c r="D18" s="7">
        <v>12</v>
      </c>
      <c r="E18" s="7"/>
      <c r="F18" s="7">
        <f t="shared" ref="F18:F24" si="1">D18*E18</f>
        <v>0</v>
      </c>
      <c r="G18" s="12"/>
    </row>
    <row r="19" spans="1:7" ht="18" customHeight="1" x14ac:dyDescent="0.2">
      <c r="A19" s="61" t="s">
        <v>15</v>
      </c>
      <c r="B19" s="62" t="s">
        <v>199</v>
      </c>
      <c r="C19" s="63" t="s">
        <v>197</v>
      </c>
      <c r="D19" s="64">
        <v>5</v>
      </c>
      <c r="E19" s="64"/>
      <c r="F19" s="64">
        <f t="shared" si="1"/>
        <v>0</v>
      </c>
      <c r="G19" s="63"/>
    </row>
    <row r="20" spans="1:7" ht="18" customHeight="1" x14ac:dyDescent="0.2">
      <c r="A20" s="61" t="s">
        <v>221</v>
      </c>
      <c r="B20" s="62" t="s">
        <v>432</v>
      </c>
      <c r="C20" s="65" t="s">
        <v>197</v>
      </c>
      <c r="D20" s="64">
        <v>2</v>
      </c>
      <c r="E20" s="64"/>
      <c r="F20" s="64">
        <f t="shared" si="1"/>
        <v>0</v>
      </c>
      <c r="G20" s="64"/>
    </row>
    <row r="21" spans="1:7" ht="18" customHeight="1" x14ac:dyDescent="0.2">
      <c r="A21" s="61" t="s">
        <v>8</v>
      </c>
      <c r="B21" s="62" t="s">
        <v>231</v>
      </c>
      <c r="C21" s="65" t="s">
        <v>198</v>
      </c>
      <c r="D21" s="64">
        <v>20</v>
      </c>
      <c r="E21" s="64"/>
      <c r="F21" s="64">
        <f t="shared" si="1"/>
        <v>0</v>
      </c>
      <c r="G21" s="64"/>
    </row>
    <row r="22" spans="1:7" ht="18" customHeight="1" x14ac:dyDescent="0.2">
      <c r="A22" s="61" t="s">
        <v>9</v>
      </c>
      <c r="B22" s="62" t="s">
        <v>232</v>
      </c>
      <c r="C22" s="65" t="s">
        <v>228</v>
      </c>
      <c r="D22" s="64">
        <v>1</v>
      </c>
      <c r="E22" s="64"/>
      <c r="F22" s="64">
        <f t="shared" si="1"/>
        <v>0</v>
      </c>
      <c r="G22" s="64"/>
    </row>
    <row r="23" spans="1:7" ht="18" customHeight="1" x14ac:dyDescent="0.2">
      <c r="A23" s="61" t="s">
        <v>10</v>
      </c>
      <c r="B23" s="62" t="s">
        <v>233</v>
      </c>
      <c r="C23" s="65" t="s">
        <v>201</v>
      </c>
      <c r="D23" s="64">
        <v>20</v>
      </c>
      <c r="E23" s="64"/>
      <c r="F23" s="64">
        <f t="shared" si="1"/>
        <v>0</v>
      </c>
      <c r="G23" s="64"/>
    </row>
    <row r="24" spans="1:7" ht="18" customHeight="1" thickBot="1" x14ac:dyDescent="0.25">
      <c r="A24" s="61" t="s">
        <v>11</v>
      </c>
      <c r="B24" s="62" t="s">
        <v>234</v>
      </c>
      <c r="C24" s="65" t="s">
        <v>170</v>
      </c>
      <c r="D24" s="64">
        <v>3</v>
      </c>
      <c r="E24" s="64"/>
      <c r="F24" s="64">
        <f t="shared" si="1"/>
        <v>0</v>
      </c>
      <c r="G24" s="64"/>
    </row>
    <row r="25" spans="1:7" ht="18" customHeight="1" x14ac:dyDescent="0.2">
      <c r="A25" s="66"/>
      <c r="B25" s="67" t="s">
        <v>205</v>
      </c>
      <c r="C25" s="68"/>
      <c r="D25" s="68"/>
      <c r="E25" s="68"/>
      <c r="F25" s="68"/>
      <c r="G25" s="68">
        <f>SUM(F25:F34)</f>
        <v>0</v>
      </c>
    </row>
    <row r="26" spans="1:7" ht="18" customHeight="1" x14ac:dyDescent="0.2">
      <c r="A26" s="69" t="s">
        <v>12</v>
      </c>
      <c r="B26" s="70" t="s">
        <v>433</v>
      </c>
      <c r="C26" s="65" t="s">
        <v>197</v>
      </c>
      <c r="D26" s="64">
        <v>11</v>
      </c>
      <c r="E26" s="64"/>
      <c r="F26" s="64">
        <f t="shared" ref="F26:F36" si="2">D26*E26</f>
        <v>0</v>
      </c>
      <c r="G26" s="64"/>
    </row>
    <row r="27" spans="1:7" ht="30" x14ac:dyDescent="0.2">
      <c r="A27" s="69" t="s">
        <v>13</v>
      </c>
      <c r="B27" s="70" t="s">
        <v>242</v>
      </c>
      <c r="C27" s="65" t="s">
        <v>201</v>
      </c>
      <c r="D27" s="64">
        <v>35</v>
      </c>
      <c r="E27" s="64"/>
      <c r="F27" s="64">
        <f t="shared" si="2"/>
        <v>0</v>
      </c>
      <c r="G27" s="64"/>
    </row>
    <row r="28" spans="1:7" ht="18" customHeight="1" x14ac:dyDescent="0.2">
      <c r="A28" s="69" t="s">
        <v>235</v>
      </c>
      <c r="B28" s="62" t="s">
        <v>243</v>
      </c>
      <c r="C28" s="65" t="s">
        <v>201</v>
      </c>
      <c r="D28" s="64">
        <v>35</v>
      </c>
      <c r="E28" s="64"/>
      <c r="F28" s="64">
        <f t="shared" si="2"/>
        <v>0</v>
      </c>
      <c r="G28" s="64"/>
    </row>
    <row r="29" spans="1:7" ht="18" customHeight="1" x14ac:dyDescent="0.2">
      <c r="A29" s="69" t="s">
        <v>236</v>
      </c>
      <c r="B29" s="71" t="s">
        <v>218</v>
      </c>
      <c r="C29" s="65" t="s">
        <v>198</v>
      </c>
      <c r="D29" s="64">
        <v>85</v>
      </c>
      <c r="E29" s="72"/>
      <c r="F29" s="64">
        <f t="shared" si="2"/>
        <v>0</v>
      </c>
      <c r="G29" s="72"/>
    </row>
    <row r="30" spans="1:7" ht="18" customHeight="1" x14ac:dyDescent="0.2">
      <c r="A30" s="69" t="s">
        <v>237</v>
      </c>
      <c r="B30" s="71" t="s">
        <v>244</v>
      </c>
      <c r="C30" s="65" t="s">
        <v>198</v>
      </c>
      <c r="D30" s="64">
        <v>80</v>
      </c>
      <c r="E30" s="72"/>
      <c r="F30" s="64">
        <f t="shared" si="2"/>
        <v>0</v>
      </c>
      <c r="G30" s="72"/>
    </row>
    <row r="31" spans="1:7" ht="18" customHeight="1" x14ac:dyDescent="0.2">
      <c r="A31" s="69" t="s">
        <v>238</v>
      </c>
      <c r="B31" s="71" t="s">
        <v>245</v>
      </c>
      <c r="C31" s="63" t="s">
        <v>198</v>
      </c>
      <c r="D31" s="73">
        <v>20</v>
      </c>
      <c r="E31" s="72"/>
      <c r="F31" s="64">
        <f t="shared" si="2"/>
        <v>0</v>
      </c>
      <c r="G31" s="72"/>
    </row>
    <row r="32" spans="1:7" ht="18" customHeight="1" x14ac:dyDescent="0.2">
      <c r="A32" s="69" t="s">
        <v>239</v>
      </c>
      <c r="B32" s="71" t="s">
        <v>246</v>
      </c>
      <c r="C32" s="63" t="s">
        <v>198</v>
      </c>
      <c r="D32" s="73">
        <v>20</v>
      </c>
      <c r="E32" s="72"/>
      <c r="F32" s="64">
        <f t="shared" si="2"/>
        <v>0</v>
      </c>
      <c r="G32" s="72"/>
    </row>
    <row r="33" spans="1:7" ht="18" customHeight="1" x14ac:dyDescent="0.2">
      <c r="A33" s="69" t="s">
        <v>240</v>
      </c>
      <c r="B33" s="71" t="s">
        <v>247</v>
      </c>
      <c r="C33" s="63" t="s">
        <v>198</v>
      </c>
      <c r="D33" s="73">
        <v>810</v>
      </c>
      <c r="E33" s="72"/>
      <c r="F33" s="64">
        <f t="shared" si="2"/>
        <v>0</v>
      </c>
      <c r="G33" s="72"/>
    </row>
    <row r="34" spans="1:7" ht="18" customHeight="1" thickBot="1" x14ac:dyDescent="0.25">
      <c r="A34" s="61" t="s">
        <v>241</v>
      </c>
      <c r="B34" s="62" t="s">
        <v>428</v>
      </c>
      <c r="C34" s="65" t="s">
        <v>198</v>
      </c>
      <c r="D34" s="64">
        <v>21</v>
      </c>
      <c r="E34" s="74"/>
      <c r="F34" s="64">
        <f>D34*E34</f>
        <v>0</v>
      </c>
      <c r="G34" s="64"/>
    </row>
    <row r="35" spans="1:7" ht="18" customHeight="1" x14ac:dyDescent="0.2">
      <c r="A35" s="3"/>
      <c r="B35" s="17" t="s">
        <v>449</v>
      </c>
      <c r="C35" s="4"/>
      <c r="D35" s="4"/>
      <c r="E35" s="4"/>
      <c r="F35" s="4"/>
      <c r="G35" s="4">
        <f>SUM(F35:F36)</f>
        <v>0</v>
      </c>
    </row>
    <row r="36" spans="1:7" ht="18" customHeight="1" thickBot="1" x14ac:dyDescent="0.25">
      <c r="A36" s="21" t="s">
        <v>248</v>
      </c>
      <c r="B36" s="18" t="s">
        <v>249</v>
      </c>
      <c r="C36" s="57" t="s">
        <v>198</v>
      </c>
      <c r="D36" s="7">
        <v>10</v>
      </c>
      <c r="E36" s="7"/>
      <c r="F36" s="10">
        <f t="shared" si="2"/>
        <v>0</v>
      </c>
      <c r="G36" s="57"/>
    </row>
    <row r="37" spans="1:7" ht="18" customHeight="1" thickBot="1" x14ac:dyDescent="0.25">
      <c r="A37" s="83" t="s">
        <v>23</v>
      </c>
      <c r="B37" s="84"/>
      <c r="C37" s="84"/>
      <c r="D37" s="84"/>
      <c r="E37" s="87"/>
      <c r="F37" s="14">
        <f>SUM(F9:F36)</f>
        <v>0</v>
      </c>
      <c r="G37" s="14">
        <f>SUM(G9:G36)</f>
        <v>0</v>
      </c>
    </row>
    <row r="38" spans="1:7" ht="18" customHeight="1" thickBot="1" x14ac:dyDescent="0.25">
      <c r="A38" s="83" t="s">
        <v>14</v>
      </c>
      <c r="B38" s="84"/>
      <c r="C38" s="84"/>
      <c r="D38" s="84"/>
      <c r="E38" s="2"/>
      <c r="F38" s="14"/>
      <c r="G38" s="14">
        <f>G37*20%</f>
        <v>0</v>
      </c>
    </row>
    <row r="39" spans="1:7" ht="18" customHeight="1" thickBot="1" x14ac:dyDescent="0.25">
      <c r="A39" s="83" t="s">
        <v>93</v>
      </c>
      <c r="B39" s="84"/>
      <c r="C39" s="84"/>
      <c r="D39" s="84"/>
      <c r="E39" s="2"/>
      <c r="F39" s="14"/>
      <c r="G39" s="14">
        <f>+G37+G38</f>
        <v>0</v>
      </c>
    </row>
  </sheetData>
  <mergeCells count="15">
    <mergeCell ref="A6:F6"/>
    <mergeCell ref="A5:G5"/>
    <mergeCell ref="A4:G4"/>
    <mergeCell ref="A2:G2"/>
    <mergeCell ref="A1:G1"/>
    <mergeCell ref="A38:D38"/>
    <mergeCell ref="A39:D39"/>
    <mergeCell ref="G7:G8"/>
    <mergeCell ref="A37:E37"/>
    <mergeCell ref="E7:E8"/>
    <mergeCell ref="F7:F8"/>
    <mergeCell ref="A7:A8"/>
    <mergeCell ref="B7:B8"/>
    <mergeCell ref="C7:C8"/>
    <mergeCell ref="D7:D8"/>
  </mergeCells>
  <phoneticPr fontId="11" type="noConversion"/>
  <pageMargins left="0.7" right="0.7" top="0.75" bottom="0.75" header="0.3" footer="0.3"/>
  <pageSetup paperSize="9" scale="67" orientation="landscape" r:id="rId1"/>
  <headerFooter>
    <oddFooter>&amp;L&amp;K000000Travaux de restructuration de l’ancienne administration du lycée Victor Hugo à Marrakech – BDPGF&amp;R&amp;K000000&amp;P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4"/>
  <sheetViews>
    <sheetView zoomScaleNormal="100" workbookViewId="0">
      <selection activeCell="B15" sqref="B15"/>
    </sheetView>
  </sheetViews>
  <sheetFormatPr baseColWidth="10" defaultColWidth="11.42578125" defaultRowHeight="15" x14ac:dyDescent="0.2"/>
  <cols>
    <col min="1" max="1" width="7.7109375" style="13" customWidth="1"/>
    <col min="2" max="2" width="80.7109375" style="19" customWidth="1"/>
    <col min="3" max="3" width="10.28515625" style="1" customWidth="1"/>
    <col min="4" max="4" width="14.28515625" style="1" bestFit="1" customWidth="1"/>
    <col min="5" max="5" width="19.7109375" style="1" customWidth="1"/>
    <col min="6" max="7" width="23.28515625" style="1" customWidth="1"/>
    <col min="8" max="8" width="11.42578125" style="52"/>
    <col min="9" max="9" width="32.42578125" style="1" customWidth="1"/>
    <col min="10" max="10" width="16.7109375" style="1" bestFit="1" customWidth="1"/>
    <col min="11" max="16384" width="11.42578125" style="1"/>
  </cols>
  <sheetData>
    <row r="1" spans="1:7" ht="15.75" x14ac:dyDescent="0.25">
      <c r="A1" s="95" t="s">
        <v>140</v>
      </c>
      <c r="B1" s="95"/>
      <c r="C1" s="95"/>
      <c r="D1" s="95"/>
      <c r="E1" s="95"/>
      <c r="F1" s="95"/>
      <c r="G1" s="95"/>
    </row>
    <row r="2" spans="1:7" ht="15.75" x14ac:dyDescent="0.25">
      <c r="A2" s="95" t="s">
        <v>141</v>
      </c>
      <c r="B2" s="95"/>
      <c r="C2" s="95"/>
      <c r="D2" s="95"/>
      <c r="E2" s="95"/>
      <c r="F2" s="95"/>
      <c r="G2" s="95"/>
    </row>
    <row r="3" spans="1:7" ht="15.75" x14ac:dyDescent="0.25">
      <c r="A3" s="20"/>
      <c r="B3" s="20"/>
      <c r="C3" s="20"/>
      <c r="D3" s="20"/>
      <c r="E3" s="20"/>
      <c r="F3" s="20"/>
      <c r="G3" s="20"/>
    </row>
    <row r="4" spans="1:7" ht="15.75" x14ac:dyDescent="0.2">
      <c r="A4" s="94" t="s">
        <v>448</v>
      </c>
      <c r="B4" s="94"/>
      <c r="C4" s="94"/>
      <c r="D4" s="94"/>
      <c r="E4" s="94"/>
      <c r="F4" s="94"/>
      <c r="G4" s="94"/>
    </row>
    <row r="5" spans="1:7" ht="15.75" x14ac:dyDescent="0.2">
      <c r="A5" s="94" t="s">
        <v>22</v>
      </c>
      <c r="B5" s="94"/>
      <c r="C5" s="94"/>
      <c r="D5" s="94"/>
      <c r="E5" s="94"/>
      <c r="F5" s="94"/>
      <c r="G5" s="94"/>
    </row>
    <row r="6" spans="1:7" ht="16.5" thickBot="1" x14ac:dyDescent="0.25">
      <c r="A6" s="93"/>
      <c r="B6" s="93"/>
      <c r="C6" s="93"/>
      <c r="D6" s="93"/>
      <c r="E6" s="93"/>
      <c r="F6" s="93"/>
    </row>
    <row r="7" spans="1:7" ht="16.5" customHeight="1" thickBot="1" x14ac:dyDescent="0.25">
      <c r="A7" s="88" t="s">
        <v>0</v>
      </c>
      <c r="B7" s="90" t="s">
        <v>1</v>
      </c>
      <c r="C7" s="92" t="s">
        <v>85</v>
      </c>
      <c r="D7" s="85" t="s">
        <v>17</v>
      </c>
      <c r="E7" s="85" t="s">
        <v>86</v>
      </c>
      <c r="F7" s="85" t="s">
        <v>87</v>
      </c>
      <c r="G7" s="85" t="s">
        <v>88</v>
      </c>
    </row>
    <row r="8" spans="1:7" ht="15.75" thickBot="1" x14ac:dyDescent="0.25">
      <c r="A8" s="89"/>
      <c r="B8" s="91"/>
      <c r="C8" s="92"/>
      <c r="D8" s="86"/>
      <c r="E8" s="86"/>
      <c r="F8" s="86"/>
      <c r="G8" s="86"/>
    </row>
    <row r="9" spans="1:7" ht="18" customHeight="1" x14ac:dyDescent="0.2">
      <c r="A9" s="3"/>
      <c r="B9" s="17" t="s">
        <v>222</v>
      </c>
      <c r="C9" s="4"/>
      <c r="D9" s="4"/>
      <c r="E9" s="4"/>
      <c r="F9" s="4"/>
      <c r="G9" s="4">
        <f>SUM(F9:F19)</f>
        <v>0</v>
      </c>
    </row>
    <row r="10" spans="1:7" ht="86.1" customHeight="1" x14ac:dyDescent="0.2">
      <c r="A10" s="5" t="s">
        <v>34</v>
      </c>
      <c r="B10" s="15" t="s">
        <v>25</v>
      </c>
      <c r="C10" s="6" t="s">
        <v>198</v>
      </c>
      <c r="D10" s="7">
        <v>340</v>
      </c>
      <c r="E10" s="7"/>
      <c r="F10" s="7">
        <f>D10*E10</f>
        <v>0</v>
      </c>
      <c r="G10" s="7"/>
    </row>
    <row r="11" spans="1:7" ht="87" customHeight="1" x14ac:dyDescent="0.2">
      <c r="A11" s="5" t="s">
        <v>35</v>
      </c>
      <c r="B11" s="15" t="s">
        <v>26</v>
      </c>
      <c r="C11" s="6" t="s">
        <v>198</v>
      </c>
      <c r="D11" s="7">
        <v>340</v>
      </c>
      <c r="E11" s="7"/>
      <c r="F11" s="7">
        <f t="shared" ref="F11:F18" si="0">D11*E11</f>
        <v>0</v>
      </c>
      <c r="G11" s="7"/>
    </row>
    <row r="12" spans="1:7" ht="30" x14ac:dyDescent="0.2">
      <c r="A12" s="5" t="s">
        <v>36</v>
      </c>
      <c r="B12" s="15" t="s">
        <v>27</v>
      </c>
      <c r="C12" s="6" t="s">
        <v>198</v>
      </c>
      <c r="D12" s="7">
        <v>340</v>
      </c>
      <c r="E12" s="10"/>
      <c r="F12" s="7">
        <f t="shared" si="0"/>
        <v>0</v>
      </c>
      <c r="G12" s="7"/>
    </row>
    <row r="13" spans="1:7" ht="30" x14ac:dyDescent="0.2">
      <c r="A13" s="5" t="s">
        <v>37</v>
      </c>
      <c r="B13" s="15" t="s">
        <v>28</v>
      </c>
      <c r="C13" s="6" t="s">
        <v>198</v>
      </c>
      <c r="D13" s="7">
        <v>340</v>
      </c>
      <c r="E13" s="10"/>
      <c r="F13" s="7">
        <f t="shared" si="0"/>
        <v>0</v>
      </c>
      <c r="G13" s="7"/>
    </row>
    <row r="14" spans="1:7" ht="75" x14ac:dyDescent="0.2">
      <c r="A14" s="5" t="s">
        <v>38</v>
      </c>
      <c r="B14" s="15" t="s">
        <v>29</v>
      </c>
      <c r="C14" s="6" t="s">
        <v>198</v>
      </c>
      <c r="D14" s="7">
        <v>340</v>
      </c>
      <c r="E14" s="10"/>
      <c r="F14" s="7">
        <f t="shared" si="0"/>
        <v>0</v>
      </c>
      <c r="G14" s="7"/>
    </row>
    <row r="15" spans="1:7" ht="75" x14ac:dyDescent="0.2">
      <c r="A15" s="5" t="s">
        <v>39</v>
      </c>
      <c r="B15" s="15" t="s">
        <v>30</v>
      </c>
      <c r="C15" s="6" t="s">
        <v>201</v>
      </c>
      <c r="D15" s="7">
        <v>125</v>
      </c>
      <c r="E15" s="10"/>
      <c r="F15" s="7">
        <f t="shared" si="0"/>
        <v>0</v>
      </c>
      <c r="G15" s="7"/>
    </row>
    <row r="16" spans="1:7" ht="66.95" customHeight="1" x14ac:dyDescent="0.2">
      <c r="A16" s="5" t="s">
        <v>40</v>
      </c>
      <c r="B16" s="15" t="s">
        <v>31</v>
      </c>
      <c r="C16" s="6" t="s">
        <v>201</v>
      </c>
      <c r="D16" s="7">
        <v>125</v>
      </c>
      <c r="E16" s="7"/>
      <c r="F16" s="7">
        <f t="shared" si="0"/>
        <v>0</v>
      </c>
      <c r="G16" s="7"/>
    </row>
    <row r="17" spans="1:7" ht="60" x14ac:dyDescent="0.2">
      <c r="A17" s="5" t="s">
        <v>41</v>
      </c>
      <c r="B17" s="15" t="s">
        <v>32</v>
      </c>
      <c r="C17" s="6" t="s">
        <v>170</v>
      </c>
      <c r="D17" s="7">
        <v>6</v>
      </c>
      <c r="E17" s="7"/>
      <c r="F17" s="7">
        <f t="shared" si="0"/>
        <v>0</v>
      </c>
      <c r="G17" s="7"/>
    </row>
    <row r="18" spans="1:7" ht="30" x14ac:dyDescent="0.2">
      <c r="A18" s="5" t="s">
        <v>42</v>
      </c>
      <c r="B18" s="15" t="s">
        <v>33</v>
      </c>
      <c r="C18" s="6" t="s">
        <v>170</v>
      </c>
      <c r="D18" s="7">
        <v>6</v>
      </c>
      <c r="E18" s="7"/>
      <c r="F18" s="7">
        <f t="shared" si="0"/>
        <v>0</v>
      </c>
      <c r="G18" s="7"/>
    </row>
    <row r="19" spans="1:7" ht="16.5" thickBot="1" x14ac:dyDescent="0.25">
      <c r="A19" s="5" t="s">
        <v>138</v>
      </c>
      <c r="B19" s="15" t="s">
        <v>217</v>
      </c>
      <c r="C19" s="6" t="s">
        <v>198</v>
      </c>
      <c r="D19" s="7">
        <v>340</v>
      </c>
      <c r="E19" s="10"/>
      <c r="F19" s="7">
        <f>D19*E19</f>
        <v>0</v>
      </c>
      <c r="G19" s="7"/>
    </row>
    <row r="20" spans="1:7" ht="18" customHeight="1" x14ac:dyDescent="0.2">
      <c r="A20" s="3"/>
      <c r="B20" s="17" t="s">
        <v>137</v>
      </c>
      <c r="C20" s="4"/>
      <c r="D20" s="4"/>
      <c r="E20" s="4"/>
      <c r="F20" s="4"/>
      <c r="G20" s="4">
        <f>SUM(F20:F21)</f>
        <v>0</v>
      </c>
    </row>
    <row r="21" spans="1:7" ht="16.5" thickBot="1" x14ac:dyDescent="0.25">
      <c r="A21" s="5" t="s">
        <v>139</v>
      </c>
      <c r="B21" s="15" t="s">
        <v>427</v>
      </c>
      <c r="C21" s="6" t="s">
        <v>198</v>
      </c>
      <c r="D21" s="7">
        <v>15</v>
      </c>
      <c r="E21" s="7"/>
      <c r="F21" s="7">
        <f>D21*E21</f>
        <v>0</v>
      </c>
      <c r="G21" s="7"/>
    </row>
    <row r="22" spans="1:7" ht="18" customHeight="1" thickBot="1" x14ac:dyDescent="0.25">
      <c r="A22" s="83" t="s">
        <v>24</v>
      </c>
      <c r="B22" s="84"/>
      <c r="C22" s="84"/>
      <c r="D22" s="84"/>
      <c r="E22" s="87"/>
      <c r="F22" s="14">
        <f>SUM(F9:F21)</f>
        <v>0</v>
      </c>
      <c r="G22" s="14">
        <f>SUM(G9:G21)</f>
        <v>0</v>
      </c>
    </row>
    <row r="23" spans="1:7" ht="18" customHeight="1" thickBot="1" x14ac:dyDescent="0.25">
      <c r="A23" s="83" t="s">
        <v>14</v>
      </c>
      <c r="B23" s="84"/>
      <c r="C23" s="84"/>
      <c r="D23" s="84"/>
      <c r="E23" s="2"/>
      <c r="F23" s="14"/>
      <c r="G23" s="14">
        <f>G22*20%</f>
        <v>0</v>
      </c>
    </row>
    <row r="24" spans="1:7" ht="18" customHeight="1" thickBot="1" x14ac:dyDescent="0.25">
      <c r="A24" s="83" t="s">
        <v>94</v>
      </c>
      <c r="B24" s="84"/>
      <c r="C24" s="84"/>
      <c r="D24" s="84"/>
      <c r="E24" s="2"/>
      <c r="F24" s="14"/>
      <c r="G24" s="14">
        <f>+G22+G23</f>
        <v>0</v>
      </c>
    </row>
  </sheetData>
  <mergeCells count="15">
    <mergeCell ref="A6:F6"/>
    <mergeCell ref="A5:G5"/>
    <mergeCell ref="A4:G4"/>
    <mergeCell ref="A2:G2"/>
    <mergeCell ref="A1:G1"/>
    <mergeCell ref="A24:D24"/>
    <mergeCell ref="G7:G8"/>
    <mergeCell ref="E7:E8"/>
    <mergeCell ref="F7:F8"/>
    <mergeCell ref="A22:E22"/>
    <mergeCell ref="A23:D23"/>
    <mergeCell ref="A7:A8"/>
    <mergeCell ref="B7:B8"/>
    <mergeCell ref="C7:C8"/>
    <mergeCell ref="D7:D8"/>
  </mergeCells>
  <phoneticPr fontId="11" type="noConversion"/>
  <pageMargins left="0.7" right="0.7" top="0.75" bottom="0.75" header="0.3" footer="0.3"/>
  <pageSetup paperSize="9" scale="59" orientation="landscape" horizontalDpi="0" verticalDpi="0"/>
  <headerFooter>
    <oddFooter>&amp;L&amp;K000000Travaux de restructuration de l’ancienne administration du lycée Victor Hugo à Marrakech – BDPGF&amp;R&amp;K000000&amp;P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3"/>
  <sheetViews>
    <sheetView zoomScaleNormal="100" workbookViewId="0">
      <selection activeCell="B15" sqref="B15"/>
    </sheetView>
  </sheetViews>
  <sheetFormatPr baseColWidth="10" defaultColWidth="11.42578125" defaultRowHeight="15" x14ac:dyDescent="0.2"/>
  <cols>
    <col min="1" max="1" width="7.7109375" style="13" customWidth="1"/>
    <col min="2" max="2" width="80.7109375" style="19" customWidth="1"/>
    <col min="3" max="3" width="10.28515625" style="1" customWidth="1"/>
    <col min="4" max="4" width="14.28515625" style="1" bestFit="1" customWidth="1"/>
    <col min="5" max="5" width="19.7109375" style="1" customWidth="1"/>
    <col min="6" max="7" width="23.28515625" style="1" customWidth="1"/>
    <col min="8" max="8" width="11.42578125" style="52"/>
    <col min="9" max="9" width="32.42578125" style="1" customWidth="1"/>
    <col min="10" max="10" width="18.140625" style="1" bestFit="1" customWidth="1"/>
    <col min="11" max="16384" width="11.42578125" style="1"/>
  </cols>
  <sheetData>
    <row r="1" spans="1:7" ht="15.75" x14ac:dyDescent="0.25">
      <c r="A1" s="95" t="s">
        <v>140</v>
      </c>
      <c r="B1" s="95"/>
      <c r="C1" s="95"/>
      <c r="D1" s="95"/>
      <c r="E1" s="95"/>
      <c r="F1" s="95"/>
      <c r="G1" s="95"/>
    </row>
    <row r="2" spans="1:7" ht="15.75" x14ac:dyDescent="0.25">
      <c r="A2" s="95" t="s">
        <v>141</v>
      </c>
      <c r="B2" s="95"/>
      <c r="C2" s="95"/>
      <c r="D2" s="95"/>
      <c r="E2" s="95"/>
      <c r="F2" s="95"/>
      <c r="G2" s="95"/>
    </row>
    <row r="3" spans="1:7" ht="15.75" x14ac:dyDescent="0.25">
      <c r="A3" s="20"/>
      <c r="B3" s="20"/>
      <c r="C3" s="20"/>
      <c r="D3" s="20"/>
      <c r="E3" s="20"/>
      <c r="F3" s="20"/>
      <c r="G3" s="20"/>
    </row>
    <row r="4" spans="1:7" ht="15.75" x14ac:dyDescent="0.2">
      <c r="A4" s="94" t="s">
        <v>448</v>
      </c>
      <c r="B4" s="94"/>
      <c r="C4" s="94"/>
      <c r="D4" s="94"/>
      <c r="E4" s="94"/>
      <c r="F4" s="94"/>
      <c r="G4" s="94"/>
    </row>
    <row r="5" spans="1:7" ht="15.75" x14ac:dyDescent="0.2">
      <c r="A5" s="94" t="s">
        <v>43</v>
      </c>
      <c r="B5" s="94"/>
      <c r="C5" s="94"/>
      <c r="D5" s="94"/>
      <c r="E5" s="94"/>
      <c r="F5" s="94"/>
      <c r="G5" s="94"/>
    </row>
    <row r="6" spans="1:7" ht="16.5" thickBot="1" x14ac:dyDescent="0.25">
      <c r="A6" s="93"/>
      <c r="B6" s="93"/>
      <c r="C6" s="93"/>
      <c r="D6" s="93"/>
      <c r="E6" s="93"/>
      <c r="F6" s="93"/>
    </row>
    <row r="7" spans="1:7" ht="16.5" customHeight="1" thickBot="1" x14ac:dyDescent="0.25">
      <c r="A7" s="88" t="s">
        <v>0</v>
      </c>
      <c r="B7" s="90" t="s">
        <v>1</v>
      </c>
      <c r="C7" s="92" t="s">
        <v>85</v>
      </c>
      <c r="D7" s="85" t="s">
        <v>17</v>
      </c>
      <c r="E7" s="85" t="s">
        <v>86</v>
      </c>
      <c r="F7" s="85" t="s">
        <v>87</v>
      </c>
      <c r="G7" s="85" t="s">
        <v>88</v>
      </c>
    </row>
    <row r="8" spans="1:7" ht="15.75" thickBot="1" x14ac:dyDescent="0.25">
      <c r="A8" s="89"/>
      <c r="B8" s="91"/>
      <c r="C8" s="92"/>
      <c r="D8" s="86"/>
      <c r="E8" s="86"/>
      <c r="F8" s="86"/>
      <c r="G8" s="86"/>
    </row>
    <row r="9" spans="1:7" ht="18" customHeight="1" x14ac:dyDescent="0.2">
      <c r="A9" s="3"/>
      <c r="B9" s="17" t="s">
        <v>44</v>
      </c>
      <c r="C9" s="4"/>
      <c r="D9" s="4"/>
      <c r="E9" s="4"/>
      <c r="F9" s="4"/>
      <c r="G9" s="4">
        <f>SUM(F9:F15)</f>
        <v>0</v>
      </c>
    </row>
    <row r="10" spans="1:7" ht="45" x14ac:dyDescent="0.2">
      <c r="A10" s="5" t="s">
        <v>45</v>
      </c>
      <c r="B10" s="15" t="s">
        <v>447</v>
      </c>
      <c r="C10" s="6" t="s">
        <v>168</v>
      </c>
      <c r="D10" s="7">
        <v>8</v>
      </c>
      <c r="E10" s="7"/>
      <c r="F10" s="7">
        <f>D10*E10</f>
        <v>0</v>
      </c>
      <c r="G10" s="7"/>
    </row>
    <row r="11" spans="1:7" ht="35.1" customHeight="1" x14ac:dyDescent="0.2">
      <c r="A11" s="5" t="s">
        <v>46</v>
      </c>
      <c r="B11" s="15" t="s">
        <v>153</v>
      </c>
      <c r="C11" s="6" t="s">
        <v>168</v>
      </c>
      <c r="D11" s="7">
        <v>5</v>
      </c>
      <c r="E11" s="7"/>
      <c r="F11" s="7">
        <f>D11*E11</f>
        <v>0</v>
      </c>
      <c r="G11" s="7"/>
    </row>
    <row r="12" spans="1:7" ht="144.94999999999999" customHeight="1" x14ac:dyDescent="0.2">
      <c r="A12" s="5" t="s">
        <v>47</v>
      </c>
      <c r="B12" s="15" t="s">
        <v>154</v>
      </c>
      <c r="C12" s="9" t="s">
        <v>168</v>
      </c>
      <c r="D12" s="7">
        <v>4</v>
      </c>
      <c r="E12" s="10"/>
      <c r="F12" s="7">
        <f t="shared" ref="F12:F15" si="0">D12*E12</f>
        <v>0</v>
      </c>
      <c r="G12" s="7"/>
    </row>
    <row r="13" spans="1:7" ht="78.95" customHeight="1" x14ac:dyDescent="0.2">
      <c r="A13" s="5" t="s">
        <v>48</v>
      </c>
      <c r="B13" s="15" t="s">
        <v>155</v>
      </c>
      <c r="C13" s="6" t="s">
        <v>168</v>
      </c>
      <c r="D13" s="7">
        <v>1.5</v>
      </c>
      <c r="E13" s="7"/>
      <c r="F13" s="7">
        <f t="shared" si="0"/>
        <v>0</v>
      </c>
      <c r="G13" s="7"/>
    </row>
    <row r="14" spans="1:7" ht="66" customHeight="1" x14ac:dyDescent="0.2">
      <c r="A14" s="5" t="s">
        <v>49</v>
      </c>
      <c r="B14" s="15" t="s">
        <v>146</v>
      </c>
      <c r="C14" s="6" t="s">
        <v>168</v>
      </c>
      <c r="D14" s="7">
        <v>10</v>
      </c>
      <c r="E14" s="10"/>
      <c r="F14" s="7">
        <f t="shared" si="0"/>
        <v>0</v>
      </c>
      <c r="G14" s="7"/>
    </row>
    <row r="15" spans="1:7" ht="60.75" thickBot="1" x14ac:dyDescent="0.25">
      <c r="A15" s="5" t="s">
        <v>50</v>
      </c>
      <c r="B15" s="15" t="s">
        <v>145</v>
      </c>
      <c r="C15" s="6" t="s">
        <v>168</v>
      </c>
      <c r="D15" s="7">
        <v>14</v>
      </c>
      <c r="E15" s="10"/>
      <c r="F15" s="7">
        <f t="shared" si="0"/>
        <v>0</v>
      </c>
      <c r="G15" s="7"/>
    </row>
    <row r="16" spans="1:7" ht="18" customHeight="1" x14ac:dyDescent="0.2">
      <c r="A16" s="3"/>
      <c r="B16" s="17" t="s">
        <v>53</v>
      </c>
      <c r="C16" s="4"/>
      <c r="D16" s="4"/>
      <c r="E16" s="4"/>
      <c r="F16" s="4"/>
      <c r="G16" s="4">
        <f>SUM(F16:F17)</f>
        <v>0</v>
      </c>
    </row>
    <row r="17" spans="1:7" ht="60.75" thickBot="1" x14ac:dyDescent="0.25">
      <c r="A17" s="5" t="s">
        <v>51</v>
      </c>
      <c r="B17" s="15" t="s">
        <v>177</v>
      </c>
      <c r="C17" s="6" t="s">
        <v>168</v>
      </c>
      <c r="D17" s="7">
        <v>28</v>
      </c>
      <c r="E17" s="7"/>
      <c r="F17" s="7">
        <f>D17*E17</f>
        <v>0</v>
      </c>
      <c r="G17" s="7"/>
    </row>
    <row r="18" spans="1:7" ht="18" customHeight="1" x14ac:dyDescent="0.2">
      <c r="A18" s="3"/>
      <c r="B18" s="17" t="s">
        <v>182</v>
      </c>
      <c r="C18" s="4"/>
      <c r="D18" s="4"/>
      <c r="E18" s="4"/>
      <c r="F18" s="4"/>
      <c r="G18" s="4">
        <f>SUM(F18:F20)</f>
        <v>0</v>
      </c>
    </row>
    <row r="19" spans="1:7" ht="30" x14ac:dyDescent="0.2">
      <c r="A19" s="5" t="s">
        <v>52</v>
      </c>
      <c r="B19" s="15" t="s">
        <v>185</v>
      </c>
      <c r="C19" s="6" t="s">
        <v>168</v>
      </c>
      <c r="D19" s="7">
        <v>12</v>
      </c>
      <c r="E19" s="7"/>
      <c r="F19" s="7">
        <f>D19*E19</f>
        <v>0</v>
      </c>
      <c r="G19" s="7"/>
    </row>
    <row r="20" spans="1:7" ht="30.75" thickBot="1" x14ac:dyDescent="0.25">
      <c r="A20" s="5" t="s">
        <v>446</v>
      </c>
      <c r="B20" s="15" t="s">
        <v>183</v>
      </c>
      <c r="C20" s="6" t="s">
        <v>170</v>
      </c>
      <c r="D20" s="7">
        <v>2</v>
      </c>
      <c r="E20" s="7"/>
      <c r="F20" s="7">
        <f>D20*E20</f>
        <v>0</v>
      </c>
      <c r="G20" s="7"/>
    </row>
    <row r="21" spans="1:7" ht="18" customHeight="1" thickBot="1" x14ac:dyDescent="0.25">
      <c r="A21" s="83" t="s">
        <v>62</v>
      </c>
      <c r="B21" s="84"/>
      <c r="C21" s="84"/>
      <c r="D21" s="84"/>
      <c r="E21" s="87"/>
      <c r="F21" s="14">
        <f>SUM(F9:F20)</f>
        <v>0</v>
      </c>
      <c r="G21" s="14">
        <f>SUM(G9:G20)</f>
        <v>0</v>
      </c>
    </row>
    <row r="22" spans="1:7" ht="18" customHeight="1" thickBot="1" x14ac:dyDescent="0.25">
      <c r="A22" s="83" t="s">
        <v>14</v>
      </c>
      <c r="B22" s="84"/>
      <c r="C22" s="84"/>
      <c r="D22" s="84"/>
      <c r="E22" s="2"/>
      <c r="F22" s="14"/>
      <c r="G22" s="14">
        <f>G21*20%</f>
        <v>0</v>
      </c>
    </row>
    <row r="23" spans="1:7" ht="18" customHeight="1" thickBot="1" x14ac:dyDescent="0.25">
      <c r="A23" s="83" t="s">
        <v>95</v>
      </c>
      <c r="B23" s="84"/>
      <c r="C23" s="84"/>
      <c r="D23" s="84"/>
      <c r="E23" s="2"/>
      <c r="F23" s="14"/>
      <c r="G23" s="14">
        <f>+G21+G22</f>
        <v>0</v>
      </c>
    </row>
  </sheetData>
  <mergeCells count="15">
    <mergeCell ref="A6:F6"/>
    <mergeCell ref="A5:G5"/>
    <mergeCell ref="A4:G4"/>
    <mergeCell ref="A2:G2"/>
    <mergeCell ref="A1:G1"/>
    <mergeCell ref="A21:E21"/>
    <mergeCell ref="A22:D22"/>
    <mergeCell ref="A23:D23"/>
    <mergeCell ref="G7:G8"/>
    <mergeCell ref="E7:E8"/>
    <mergeCell ref="F7:F8"/>
    <mergeCell ref="A7:A8"/>
    <mergeCell ref="B7:B8"/>
    <mergeCell ref="C7:C8"/>
    <mergeCell ref="D7:D8"/>
  </mergeCells>
  <phoneticPr fontId="11" type="noConversion"/>
  <pageMargins left="0.7" right="0.7" top="0.75" bottom="0.75" header="0.3" footer="0.3"/>
  <pageSetup paperSize="9" scale="59" orientation="landscape" horizontalDpi="0" verticalDpi="0"/>
  <headerFooter>
    <oddFooter>&amp;L&amp;K000000Travaux de restructuration de l’ancienne administration du lycée Victor Hugo à Marrakech – BDPGF&amp;R&amp;K000000&amp;P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zoomScaleNormal="100" workbookViewId="0">
      <selection activeCell="B15" sqref="B15"/>
    </sheetView>
  </sheetViews>
  <sheetFormatPr baseColWidth="10" defaultColWidth="11.42578125" defaultRowHeight="15" x14ac:dyDescent="0.2"/>
  <cols>
    <col min="1" max="1" width="7.7109375" style="13" customWidth="1"/>
    <col min="2" max="2" width="80.7109375" style="19" customWidth="1"/>
    <col min="3" max="3" width="10.28515625" style="1" customWidth="1"/>
    <col min="4" max="4" width="14.28515625" style="1" bestFit="1" customWidth="1"/>
    <col min="5" max="5" width="19.7109375" style="1" customWidth="1"/>
    <col min="6" max="7" width="23.28515625" style="1" customWidth="1"/>
    <col min="8" max="8" width="11.42578125" style="52"/>
    <col min="9" max="9" width="32.42578125" style="1" customWidth="1"/>
    <col min="10" max="10" width="16.7109375" style="1" bestFit="1" customWidth="1"/>
    <col min="11" max="16384" width="11.42578125" style="1"/>
  </cols>
  <sheetData>
    <row r="1" spans="1:7" ht="15.75" x14ac:dyDescent="0.25">
      <c r="A1" s="95" t="s">
        <v>140</v>
      </c>
      <c r="B1" s="95"/>
      <c r="C1" s="95"/>
      <c r="D1" s="95"/>
      <c r="E1" s="95"/>
      <c r="F1" s="95"/>
      <c r="G1" s="95"/>
    </row>
    <row r="2" spans="1:7" ht="15.75" x14ac:dyDescent="0.25">
      <c r="A2" s="95" t="s">
        <v>141</v>
      </c>
      <c r="B2" s="95"/>
      <c r="C2" s="95"/>
      <c r="D2" s="95"/>
      <c r="E2" s="95"/>
      <c r="F2" s="95"/>
      <c r="G2" s="95"/>
    </row>
    <row r="3" spans="1:7" ht="15.75" x14ac:dyDescent="0.25">
      <c r="A3" s="20"/>
      <c r="B3" s="20"/>
      <c r="C3" s="20"/>
      <c r="D3" s="20"/>
      <c r="E3" s="20"/>
      <c r="F3" s="20"/>
      <c r="G3" s="20"/>
    </row>
    <row r="4" spans="1:7" ht="15.75" x14ac:dyDescent="0.2">
      <c r="A4" s="94" t="s">
        <v>448</v>
      </c>
      <c r="B4" s="94"/>
      <c r="C4" s="94"/>
      <c r="D4" s="94"/>
      <c r="E4" s="94"/>
      <c r="F4" s="94"/>
      <c r="G4" s="94"/>
    </row>
    <row r="5" spans="1:7" ht="15.75" x14ac:dyDescent="0.2">
      <c r="A5" s="94" t="s">
        <v>59</v>
      </c>
      <c r="B5" s="94"/>
      <c r="C5" s="94"/>
      <c r="D5" s="94"/>
      <c r="E5" s="94"/>
      <c r="F5" s="94"/>
      <c r="G5" s="94"/>
    </row>
    <row r="6" spans="1:7" ht="16.5" thickBot="1" x14ac:dyDescent="0.25">
      <c r="A6" s="93"/>
      <c r="B6" s="93"/>
      <c r="C6" s="93"/>
      <c r="D6" s="93"/>
      <c r="E6" s="93"/>
      <c r="F6" s="93"/>
    </row>
    <row r="7" spans="1:7" ht="16.5" customHeight="1" thickBot="1" x14ac:dyDescent="0.25">
      <c r="A7" s="88" t="s">
        <v>0</v>
      </c>
      <c r="B7" s="90" t="s">
        <v>1</v>
      </c>
      <c r="C7" s="92" t="s">
        <v>85</v>
      </c>
      <c r="D7" s="85" t="s">
        <v>17</v>
      </c>
      <c r="E7" s="85" t="s">
        <v>86</v>
      </c>
      <c r="F7" s="85" t="s">
        <v>87</v>
      </c>
      <c r="G7" s="85" t="s">
        <v>88</v>
      </c>
    </row>
    <row r="8" spans="1:7" ht="15.75" thickBot="1" x14ac:dyDescent="0.25">
      <c r="A8" s="89"/>
      <c r="B8" s="91"/>
      <c r="C8" s="92"/>
      <c r="D8" s="86"/>
      <c r="E8" s="86"/>
      <c r="F8" s="86"/>
      <c r="G8" s="86"/>
    </row>
    <row r="9" spans="1:7" ht="18" customHeight="1" x14ac:dyDescent="0.2">
      <c r="A9" s="3"/>
      <c r="B9" s="17" t="s">
        <v>60</v>
      </c>
      <c r="C9" s="4"/>
      <c r="D9" s="4"/>
      <c r="E9" s="4"/>
      <c r="F9" s="4"/>
      <c r="G9" s="4">
        <f>SUM(F9:F13)</f>
        <v>0</v>
      </c>
    </row>
    <row r="10" spans="1:7" ht="15.75" x14ac:dyDescent="0.2">
      <c r="A10" s="5" t="s">
        <v>54</v>
      </c>
      <c r="B10" s="15" t="s">
        <v>147</v>
      </c>
      <c r="C10" s="6" t="s">
        <v>168</v>
      </c>
      <c r="D10" s="7">
        <v>275</v>
      </c>
      <c r="E10" s="7"/>
      <c r="F10" s="7">
        <f>D10*E10</f>
        <v>0</v>
      </c>
      <c r="G10" s="7"/>
    </row>
    <row r="11" spans="1:7" ht="15.75" x14ac:dyDescent="0.2">
      <c r="A11" s="5" t="s">
        <v>55</v>
      </c>
      <c r="B11" s="15" t="s">
        <v>148</v>
      </c>
      <c r="C11" s="6" t="s">
        <v>169</v>
      </c>
      <c r="D11" s="7">
        <v>135</v>
      </c>
      <c r="E11" s="7"/>
      <c r="F11" s="7">
        <f t="shared" ref="F11:F13" si="0">D11*E11</f>
        <v>0</v>
      </c>
      <c r="G11" s="7"/>
    </row>
    <row r="12" spans="1:7" ht="30" x14ac:dyDescent="0.2">
      <c r="A12" s="5" t="s">
        <v>56</v>
      </c>
      <c r="B12" s="76" t="s">
        <v>444</v>
      </c>
      <c r="C12" s="6" t="s">
        <v>168</v>
      </c>
      <c r="D12" s="7">
        <v>18</v>
      </c>
      <c r="E12" s="10"/>
      <c r="F12" s="7">
        <f t="shared" si="0"/>
        <v>0</v>
      </c>
      <c r="G12" s="7"/>
    </row>
    <row r="13" spans="1:7" ht="45.75" thickBot="1" x14ac:dyDescent="0.25">
      <c r="A13" s="5" t="s">
        <v>57</v>
      </c>
      <c r="B13" s="15" t="s">
        <v>149</v>
      </c>
      <c r="C13" s="6" t="s">
        <v>168</v>
      </c>
      <c r="D13" s="7">
        <v>15</v>
      </c>
      <c r="E13" s="10"/>
      <c r="F13" s="7">
        <f t="shared" si="0"/>
        <v>0</v>
      </c>
      <c r="G13" s="7"/>
    </row>
    <row r="14" spans="1:7" ht="18" customHeight="1" x14ac:dyDescent="0.2">
      <c r="A14" s="3"/>
      <c r="B14" s="17" t="s">
        <v>61</v>
      </c>
      <c r="C14" s="4"/>
      <c r="D14" s="4"/>
      <c r="E14" s="4"/>
      <c r="F14" s="4"/>
      <c r="G14" s="4">
        <f>SUM(F14:F16)</f>
        <v>0</v>
      </c>
    </row>
    <row r="15" spans="1:7" ht="30" x14ac:dyDescent="0.2">
      <c r="A15" s="5" t="s">
        <v>57</v>
      </c>
      <c r="B15" s="15" t="s">
        <v>176</v>
      </c>
      <c r="C15" s="6" t="s">
        <v>168</v>
      </c>
      <c r="D15" s="7">
        <v>45</v>
      </c>
      <c r="E15" s="7"/>
      <c r="F15" s="7">
        <f>D15*E15</f>
        <v>0</v>
      </c>
      <c r="G15" s="7"/>
    </row>
    <row r="16" spans="1:7" ht="16.5" thickBot="1" x14ac:dyDescent="0.25">
      <c r="A16" s="5" t="s">
        <v>58</v>
      </c>
      <c r="B16" s="15" t="s">
        <v>150</v>
      </c>
      <c r="C16" s="6" t="s">
        <v>168</v>
      </c>
      <c r="D16" s="7">
        <v>2</v>
      </c>
      <c r="E16" s="7"/>
      <c r="F16" s="7">
        <f t="shared" ref="F16" si="1">D16*E16</f>
        <v>0</v>
      </c>
      <c r="G16" s="7"/>
    </row>
    <row r="17" spans="1:7" ht="18" customHeight="1" thickBot="1" x14ac:dyDescent="0.25">
      <c r="A17" s="83" t="s">
        <v>63</v>
      </c>
      <c r="B17" s="84"/>
      <c r="C17" s="84"/>
      <c r="D17" s="84"/>
      <c r="E17" s="87"/>
      <c r="F17" s="14">
        <f>SUM(F9:F16)</f>
        <v>0</v>
      </c>
      <c r="G17" s="14">
        <f>SUM(G9:G16)</f>
        <v>0</v>
      </c>
    </row>
    <row r="18" spans="1:7" ht="18" customHeight="1" thickBot="1" x14ac:dyDescent="0.25">
      <c r="A18" s="83" t="s">
        <v>14</v>
      </c>
      <c r="B18" s="84"/>
      <c r="C18" s="84"/>
      <c r="D18" s="84"/>
      <c r="E18" s="2"/>
      <c r="F18" s="14"/>
      <c r="G18" s="14">
        <f>G17*20%</f>
        <v>0</v>
      </c>
    </row>
    <row r="19" spans="1:7" ht="18" customHeight="1" thickBot="1" x14ac:dyDescent="0.25">
      <c r="A19" s="83" t="s">
        <v>96</v>
      </c>
      <c r="B19" s="84"/>
      <c r="C19" s="84"/>
      <c r="D19" s="84"/>
      <c r="E19" s="2"/>
      <c r="F19" s="14"/>
      <c r="G19" s="14">
        <f>+G17+G18</f>
        <v>0</v>
      </c>
    </row>
  </sheetData>
  <mergeCells count="15">
    <mergeCell ref="A6:F6"/>
    <mergeCell ref="A5:G5"/>
    <mergeCell ref="A4:G4"/>
    <mergeCell ref="A2:G2"/>
    <mergeCell ref="A1:G1"/>
    <mergeCell ref="A18:D18"/>
    <mergeCell ref="A19:D19"/>
    <mergeCell ref="G7:G8"/>
    <mergeCell ref="E7:E8"/>
    <mergeCell ref="F7:F8"/>
    <mergeCell ref="A17:E17"/>
    <mergeCell ref="A7:A8"/>
    <mergeCell ref="B7:B8"/>
    <mergeCell ref="C7:C8"/>
    <mergeCell ref="D7:D8"/>
  </mergeCells>
  <phoneticPr fontId="11" type="noConversion"/>
  <pageMargins left="0.7" right="0.7" top="0.75" bottom="0.75" header="0.3" footer="0.3"/>
  <pageSetup paperSize="9" scale="68" orientation="landscape" horizontalDpi="0" verticalDpi="0"/>
  <headerFooter>
    <oddFooter>&amp;L&amp;K000000Travaux de restructuration de l’ancienne administration du lycée Victor Hugo à Marrakech – BDPGF&amp;R&amp;K000000&amp;P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7"/>
  <sheetViews>
    <sheetView zoomScaleNormal="100" workbookViewId="0">
      <selection activeCell="A15" sqref="A15:E15"/>
    </sheetView>
  </sheetViews>
  <sheetFormatPr baseColWidth="10" defaultColWidth="11.42578125" defaultRowHeight="15" x14ac:dyDescent="0.2"/>
  <cols>
    <col min="1" max="1" width="7.7109375" style="13" customWidth="1"/>
    <col min="2" max="2" width="80.7109375" style="19" customWidth="1"/>
    <col min="3" max="3" width="10.28515625" style="1" customWidth="1"/>
    <col min="4" max="4" width="14.28515625" style="1" bestFit="1" customWidth="1"/>
    <col min="5" max="5" width="19.7109375" style="1" customWidth="1"/>
    <col min="6" max="7" width="23.28515625" style="1" customWidth="1"/>
    <col min="8" max="8" width="11.42578125" style="52"/>
    <col min="9" max="9" width="32.42578125" style="1" customWidth="1"/>
    <col min="10" max="10" width="16.7109375" style="1" bestFit="1" customWidth="1"/>
    <col min="11" max="16384" width="11.42578125" style="1"/>
  </cols>
  <sheetData>
    <row r="1" spans="1:7" ht="15.75" x14ac:dyDescent="0.25">
      <c r="A1" s="95" t="s">
        <v>140</v>
      </c>
      <c r="B1" s="95"/>
      <c r="C1" s="95"/>
      <c r="D1" s="95"/>
      <c r="E1" s="95"/>
      <c r="F1" s="95"/>
      <c r="G1" s="95"/>
    </row>
    <row r="2" spans="1:7" ht="15.75" x14ac:dyDescent="0.25">
      <c r="A2" s="95" t="s">
        <v>141</v>
      </c>
      <c r="B2" s="95"/>
      <c r="C2" s="95"/>
      <c r="D2" s="95"/>
      <c r="E2" s="95"/>
      <c r="F2" s="95"/>
      <c r="G2" s="95"/>
    </row>
    <row r="3" spans="1:7" ht="15.75" x14ac:dyDescent="0.25">
      <c r="A3" s="20"/>
      <c r="B3" s="20"/>
      <c r="C3" s="20"/>
      <c r="D3" s="20"/>
      <c r="E3" s="20"/>
      <c r="F3" s="20"/>
      <c r="G3" s="20"/>
    </row>
    <row r="4" spans="1:7" ht="15.75" x14ac:dyDescent="0.2">
      <c r="A4" s="94" t="s">
        <v>448</v>
      </c>
      <c r="B4" s="94"/>
      <c r="C4" s="94"/>
      <c r="D4" s="94"/>
      <c r="E4" s="94"/>
      <c r="F4" s="94"/>
      <c r="G4" s="94"/>
    </row>
    <row r="5" spans="1:7" ht="15.75" x14ac:dyDescent="0.2">
      <c r="A5" s="94" t="s">
        <v>160</v>
      </c>
      <c r="B5" s="94"/>
      <c r="C5" s="94"/>
      <c r="D5" s="94"/>
      <c r="E5" s="94"/>
      <c r="F5" s="94"/>
      <c r="G5" s="94"/>
    </row>
    <row r="6" spans="1:7" ht="16.5" thickBot="1" x14ac:dyDescent="0.25">
      <c r="A6" s="93"/>
      <c r="B6" s="93"/>
      <c r="C6" s="93"/>
      <c r="D6" s="93"/>
      <c r="E6" s="93"/>
      <c r="F6" s="93"/>
    </row>
    <row r="7" spans="1:7" ht="16.5" customHeight="1" thickBot="1" x14ac:dyDescent="0.25">
      <c r="A7" s="88" t="s">
        <v>0</v>
      </c>
      <c r="B7" s="90" t="s">
        <v>1</v>
      </c>
      <c r="C7" s="92" t="s">
        <v>85</v>
      </c>
      <c r="D7" s="85" t="s">
        <v>17</v>
      </c>
      <c r="E7" s="85" t="s">
        <v>86</v>
      </c>
      <c r="F7" s="85" t="s">
        <v>87</v>
      </c>
      <c r="G7" s="85" t="s">
        <v>88</v>
      </c>
    </row>
    <row r="8" spans="1:7" ht="15.75" thickBot="1" x14ac:dyDescent="0.25">
      <c r="A8" s="89"/>
      <c r="B8" s="91"/>
      <c r="C8" s="92"/>
      <c r="D8" s="86"/>
      <c r="E8" s="86"/>
      <c r="F8" s="86"/>
      <c r="G8" s="86"/>
    </row>
    <row r="9" spans="1:7" ht="18" customHeight="1" x14ac:dyDescent="0.2">
      <c r="A9" s="3"/>
      <c r="B9" s="17" t="s">
        <v>64</v>
      </c>
      <c r="C9" s="4"/>
      <c r="D9" s="4"/>
      <c r="E9" s="4"/>
      <c r="F9" s="4"/>
      <c r="G9" s="4">
        <f>SUM(F9:F12)</f>
        <v>0</v>
      </c>
    </row>
    <row r="10" spans="1:7" ht="45" x14ac:dyDescent="0.2">
      <c r="A10" s="5" t="s">
        <v>65</v>
      </c>
      <c r="B10" s="15" t="s">
        <v>156</v>
      </c>
      <c r="C10" s="6" t="s">
        <v>168</v>
      </c>
      <c r="D10" s="7">
        <v>150</v>
      </c>
      <c r="E10" s="7"/>
      <c r="F10" s="7">
        <f>D10*E10</f>
        <v>0</v>
      </c>
      <c r="G10" s="7"/>
    </row>
    <row r="11" spans="1:7" ht="105" x14ac:dyDescent="0.2">
      <c r="A11" s="5" t="s">
        <v>66</v>
      </c>
      <c r="B11" s="15" t="s">
        <v>157</v>
      </c>
      <c r="C11" s="6" t="s">
        <v>168</v>
      </c>
      <c r="D11" s="7">
        <v>18</v>
      </c>
      <c r="E11" s="7"/>
      <c r="F11" s="7">
        <f t="shared" ref="F11:F12" si="0">D11*E11</f>
        <v>0</v>
      </c>
      <c r="G11" s="7"/>
    </row>
    <row r="12" spans="1:7" ht="16.5" thickBot="1" x14ac:dyDescent="0.25">
      <c r="A12" s="5" t="s">
        <v>67</v>
      </c>
      <c r="B12" s="15" t="s">
        <v>158</v>
      </c>
      <c r="C12" s="6" t="s">
        <v>168</v>
      </c>
      <c r="D12" s="7">
        <v>115</v>
      </c>
      <c r="E12" s="10"/>
      <c r="F12" s="7">
        <f t="shared" si="0"/>
        <v>0</v>
      </c>
      <c r="G12" s="7"/>
    </row>
    <row r="13" spans="1:7" ht="18" customHeight="1" x14ac:dyDescent="0.2">
      <c r="A13" s="3"/>
      <c r="B13" s="17" t="s">
        <v>159</v>
      </c>
      <c r="C13" s="4"/>
      <c r="D13" s="4"/>
      <c r="E13" s="4"/>
      <c r="F13" s="4"/>
      <c r="G13" s="4">
        <f>SUM(F13:F14)</f>
        <v>0</v>
      </c>
    </row>
    <row r="14" spans="1:7" ht="120.75" thickBot="1" x14ac:dyDescent="0.25">
      <c r="A14" s="5" t="s">
        <v>68</v>
      </c>
      <c r="B14" s="15" t="s">
        <v>175</v>
      </c>
      <c r="C14" s="6" t="s">
        <v>168</v>
      </c>
      <c r="D14" s="7">
        <v>58</v>
      </c>
      <c r="E14" s="7"/>
      <c r="F14" s="7">
        <f>D14*E14</f>
        <v>0</v>
      </c>
      <c r="G14" s="7"/>
    </row>
    <row r="15" spans="1:7" ht="18" customHeight="1" thickBot="1" x14ac:dyDescent="0.25">
      <c r="A15" s="83" t="s">
        <v>186</v>
      </c>
      <c r="B15" s="84"/>
      <c r="C15" s="84"/>
      <c r="D15" s="84"/>
      <c r="E15" s="87"/>
      <c r="F15" s="14">
        <f>SUM(F9:F14)</f>
        <v>0</v>
      </c>
      <c r="G15" s="14">
        <f>SUM(G9:G14)</f>
        <v>0</v>
      </c>
    </row>
    <row r="16" spans="1:7" ht="18" customHeight="1" thickBot="1" x14ac:dyDescent="0.25">
      <c r="A16" s="83" t="s">
        <v>14</v>
      </c>
      <c r="B16" s="84"/>
      <c r="C16" s="84"/>
      <c r="D16" s="84"/>
      <c r="E16" s="2"/>
      <c r="F16" s="14"/>
      <c r="G16" s="14">
        <f>G15*20%</f>
        <v>0</v>
      </c>
    </row>
    <row r="17" spans="1:7" ht="18" customHeight="1" thickBot="1" x14ac:dyDescent="0.25">
      <c r="A17" s="83" t="s">
        <v>187</v>
      </c>
      <c r="B17" s="84"/>
      <c r="C17" s="84"/>
      <c r="D17" s="84"/>
      <c r="E17" s="2"/>
      <c r="F17" s="14"/>
      <c r="G17" s="14">
        <f>+G15+G16</f>
        <v>0</v>
      </c>
    </row>
  </sheetData>
  <mergeCells count="15">
    <mergeCell ref="A6:F6"/>
    <mergeCell ref="A5:G5"/>
    <mergeCell ref="A4:G4"/>
    <mergeCell ref="A2:G2"/>
    <mergeCell ref="A1:G1"/>
    <mergeCell ref="A16:D16"/>
    <mergeCell ref="A17:D17"/>
    <mergeCell ref="G7:G8"/>
    <mergeCell ref="E7:E8"/>
    <mergeCell ref="F7:F8"/>
    <mergeCell ref="A15:E15"/>
    <mergeCell ref="A7:A8"/>
    <mergeCell ref="B7:B8"/>
    <mergeCell ref="C7:C8"/>
    <mergeCell ref="D7:D8"/>
  </mergeCells>
  <pageMargins left="0.7" right="0.7" top="0.75" bottom="0.75" header="0.3" footer="0.3"/>
  <pageSetup paperSize="9" scale="68" orientation="landscape" horizontalDpi="0" verticalDpi="0"/>
  <headerFooter>
    <oddFooter>&amp;L&amp;K000000Travaux de restructuration de l’ancienne administration du lycée Victor Hugo à Marrakech – BDPGF&amp;R&amp;K000000&amp;P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6"/>
  <sheetViews>
    <sheetView topLeftCell="A11" zoomScaleNormal="100" workbookViewId="0">
      <selection activeCell="A15" sqref="A15:D15"/>
    </sheetView>
  </sheetViews>
  <sheetFormatPr baseColWidth="10" defaultColWidth="11.42578125" defaultRowHeight="15" x14ac:dyDescent="0.2"/>
  <cols>
    <col min="1" max="1" width="7.7109375" style="13" customWidth="1"/>
    <col min="2" max="2" width="80.7109375" style="19" customWidth="1"/>
    <col min="3" max="3" width="10.28515625" style="1" customWidth="1"/>
    <col min="4" max="4" width="14.28515625" style="1" bestFit="1" customWidth="1"/>
    <col min="5" max="5" width="19.7109375" style="1" customWidth="1"/>
    <col min="6" max="7" width="23.28515625" style="1" customWidth="1"/>
    <col min="8" max="8" width="11.42578125" style="52"/>
    <col min="9" max="9" width="32.42578125" style="1" customWidth="1"/>
    <col min="10" max="10" width="16.7109375" style="1" bestFit="1" customWidth="1"/>
    <col min="11" max="16384" width="11.42578125" style="1"/>
  </cols>
  <sheetData>
    <row r="1" spans="1:7" ht="15.75" x14ac:dyDescent="0.25">
      <c r="A1" s="95" t="s">
        <v>140</v>
      </c>
      <c r="B1" s="95"/>
      <c r="C1" s="95"/>
      <c r="D1" s="95"/>
      <c r="E1" s="95"/>
      <c r="F1" s="95"/>
      <c r="G1" s="95"/>
    </row>
    <row r="2" spans="1:7" ht="15.75" x14ac:dyDescent="0.25">
      <c r="A2" s="95" t="s">
        <v>141</v>
      </c>
      <c r="B2" s="95"/>
      <c r="C2" s="95"/>
      <c r="D2" s="95"/>
      <c r="E2" s="95"/>
      <c r="F2" s="95"/>
      <c r="G2" s="95"/>
    </row>
    <row r="3" spans="1:7" ht="15.75" x14ac:dyDescent="0.25">
      <c r="A3" s="20"/>
      <c r="B3" s="20"/>
      <c r="C3" s="20"/>
      <c r="D3" s="20"/>
      <c r="E3" s="20"/>
      <c r="F3" s="20"/>
      <c r="G3" s="20"/>
    </row>
    <row r="4" spans="1:7" ht="15.75" x14ac:dyDescent="0.2">
      <c r="A4" s="94" t="s">
        <v>448</v>
      </c>
      <c r="B4" s="94"/>
      <c r="C4" s="94"/>
      <c r="D4" s="94"/>
      <c r="E4" s="94"/>
      <c r="F4" s="94"/>
      <c r="G4" s="94"/>
    </row>
    <row r="5" spans="1:7" ht="15.75" x14ac:dyDescent="0.2">
      <c r="A5" s="94" t="s">
        <v>69</v>
      </c>
      <c r="B5" s="94"/>
      <c r="C5" s="94"/>
      <c r="D5" s="94"/>
      <c r="E5" s="94"/>
      <c r="F5" s="94"/>
      <c r="G5" s="94"/>
    </row>
    <row r="6" spans="1:7" ht="16.5" thickBot="1" x14ac:dyDescent="0.25">
      <c r="A6" s="93"/>
      <c r="B6" s="93"/>
      <c r="C6" s="93"/>
      <c r="D6" s="93"/>
      <c r="E6" s="93"/>
      <c r="F6" s="93"/>
    </row>
    <row r="7" spans="1:7" ht="16.5" customHeight="1" thickBot="1" x14ac:dyDescent="0.25">
      <c r="A7" s="88" t="s">
        <v>0</v>
      </c>
      <c r="B7" s="90" t="s">
        <v>1</v>
      </c>
      <c r="C7" s="92" t="s">
        <v>85</v>
      </c>
      <c r="D7" s="85" t="s">
        <v>17</v>
      </c>
      <c r="E7" s="85" t="s">
        <v>86</v>
      </c>
      <c r="F7" s="85" t="s">
        <v>87</v>
      </c>
      <c r="G7" s="85" t="s">
        <v>88</v>
      </c>
    </row>
    <row r="8" spans="1:7" ht="15.75" thickBot="1" x14ac:dyDescent="0.25">
      <c r="A8" s="89"/>
      <c r="B8" s="91"/>
      <c r="C8" s="92"/>
      <c r="D8" s="86"/>
      <c r="E8" s="86"/>
      <c r="F8" s="86"/>
      <c r="G8" s="86"/>
    </row>
    <row r="9" spans="1:7" ht="18" customHeight="1" x14ac:dyDescent="0.2">
      <c r="A9" s="3"/>
      <c r="B9" s="17" t="s">
        <v>70</v>
      </c>
      <c r="C9" s="4"/>
      <c r="D9" s="4"/>
      <c r="E9" s="4"/>
      <c r="F9" s="4"/>
      <c r="G9" s="4">
        <f>SUM(F9:F13)</f>
        <v>0</v>
      </c>
    </row>
    <row r="10" spans="1:7" ht="225" x14ac:dyDescent="0.2">
      <c r="A10" s="5" t="s">
        <v>71</v>
      </c>
      <c r="B10" s="15" t="s">
        <v>162</v>
      </c>
      <c r="C10" s="6" t="s">
        <v>168</v>
      </c>
      <c r="D10" s="7">
        <v>710</v>
      </c>
      <c r="E10" s="7"/>
      <c r="F10" s="7">
        <f>D10*E10</f>
        <v>0</v>
      </c>
      <c r="G10" s="7"/>
    </row>
    <row r="11" spans="1:7" ht="210" x14ac:dyDescent="0.2">
      <c r="A11" s="5" t="s">
        <v>72</v>
      </c>
      <c r="B11" s="15" t="s">
        <v>164</v>
      </c>
      <c r="C11" s="6" t="s">
        <v>168</v>
      </c>
      <c r="D11" s="7">
        <v>490</v>
      </c>
      <c r="E11" s="7"/>
      <c r="F11" s="7">
        <f t="shared" ref="F11:F13" si="0">D11*E11</f>
        <v>0</v>
      </c>
      <c r="G11" s="7"/>
    </row>
    <row r="12" spans="1:7" ht="180" x14ac:dyDescent="0.2">
      <c r="A12" s="5" t="s">
        <v>73</v>
      </c>
      <c r="B12" s="15" t="s">
        <v>163</v>
      </c>
      <c r="C12" s="6" t="s">
        <v>168</v>
      </c>
      <c r="D12" s="7">
        <v>25</v>
      </c>
      <c r="E12" s="10"/>
      <c r="F12" s="7">
        <f t="shared" si="0"/>
        <v>0</v>
      </c>
      <c r="G12" s="7"/>
    </row>
    <row r="13" spans="1:7" ht="105.75" thickBot="1" x14ac:dyDescent="0.25">
      <c r="A13" s="5" t="s">
        <v>74</v>
      </c>
      <c r="B13" s="15" t="s">
        <v>184</v>
      </c>
      <c r="C13" s="6" t="s">
        <v>168</v>
      </c>
      <c r="D13" s="7">
        <v>25</v>
      </c>
      <c r="E13" s="10"/>
      <c r="F13" s="7">
        <f t="shared" si="0"/>
        <v>0</v>
      </c>
      <c r="G13" s="7"/>
    </row>
    <row r="14" spans="1:7" ht="18" customHeight="1" thickBot="1" x14ac:dyDescent="0.25">
      <c r="A14" s="83" t="s">
        <v>190</v>
      </c>
      <c r="B14" s="84"/>
      <c r="C14" s="84"/>
      <c r="D14" s="84"/>
      <c r="E14" s="87"/>
      <c r="F14" s="14">
        <f>SUM(F9:F13)</f>
        <v>0</v>
      </c>
      <c r="G14" s="14">
        <f>SUM(G9:G13)</f>
        <v>0</v>
      </c>
    </row>
    <row r="15" spans="1:7" ht="18" customHeight="1" thickBot="1" x14ac:dyDescent="0.25">
      <c r="A15" s="83" t="s">
        <v>14</v>
      </c>
      <c r="B15" s="84"/>
      <c r="C15" s="84"/>
      <c r="D15" s="84"/>
      <c r="E15" s="2"/>
      <c r="F15" s="14"/>
      <c r="G15" s="14">
        <f>G14*20%</f>
        <v>0</v>
      </c>
    </row>
    <row r="16" spans="1:7" ht="18" customHeight="1" thickBot="1" x14ac:dyDescent="0.25">
      <c r="A16" s="83" t="s">
        <v>191</v>
      </c>
      <c r="B16" s="84"/>
      <c r="C16" s="84"/>
      <c r="D16" s="84"/>
      <c r="E16" s="2"/>
      <c r="F16" s="14"/>
      <c r="G16" s="14">
        <f>+G14+G15</f>
        <v>0</v>
      </c>
    </row>
  </sheetData>
  <mergeCells count="15">
    <mergeCell ref="A6:F6"/>
    <mergeCell ref="A5:G5"/>
    <mergeCell ref="A4:G4"/>
    <mergeCell ref="A2:G2"/>
    <mergeCell ref="A1:G1"/>
    <mergeCell ref="A15:D15"/>
    <mergeCell ref="A16:D16"/>
    <mergeCell ref="G7:G8"/>
    <mergeCell ref="E7:E8"/>
    <mergeCell ref="F7:F8"/>
    <mergeCell ref="A14:E14"/>
    <mergeCell ref="A7:A8"/>
    <mergeCell ref="B7:B8"/>
    <mergeCell ref="C7:C8"/>
    <mergeCell ref="D7:D8"/>
  </mergeCells>
  <pageMargins left="0.7" right="0.7" top="0.75" bottom="0.75" header="0.3" footer="0.3"/>
  <pageSetup paperSize="9" scale="49" orientation="landscape" horizontalDpi="0" verticalDpi="0"/>
  <headerFooter>
    <oddFooter>&amp;L&amp;K000000Travaux de restructuration de l’ancienne administration du lycée Victor Hugo à Marrakech – BDPGF&amp;R&amp;K000000&amp;P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66"/>
  <sheetViews>
    <sheetView topLeftCell="A50" zoomScaleNormal="100" workbookViewId="0">
      <selection activeCell="B18" sqref="B18"/>
    </sheetView>
  </sheetViews>
  <sheetFormatPr baseColWidth="10" defaultColWidth="11.42578125" defaultRowHeight="15" x14ac:dyDescent="0.2"/>
  <cols>
    <col min="1" max="1" width="7.7109375" style="13" customWidth="1"/>
    <col min="2" max="2" width="80.7109375" style="19" customWidth="1"/>
    <col min="3" max="3" width="10.28515625" style="1" customWidth="1"/>
    <col min="4" max="4" width="14.28515625" style="1" bestFit="1" customWidth="1"/>
    <col min="5" max="5" width="19.7109375" style="1" customWidth="1"/>
    <col min="6" max="7" width="23.28515625" style="1" customWidth="1"/>
    <col min="8" max="8" width="11.42578125" style="52"/>
    <col min="9" max="9" width="32.42578125" style="1" customWidth="1"/>
    <col min="10" max="10" width="16.7109375" style="1" bestFit="1" customWidth="1"/>
    <col min="11" max="16384" width="11.42578125" style="1"/>
  </cols>
  <sheetData>
    <row r="1" spans="1:7" ht="15.75" x14ac:dyDescent="0.25">
      <c r="A1" s="95" t="s">
        <v>140</v>
      </c>
      <c r="B1" s="95"/>
      <c r="C1" s="95"/>
      <c r="D1" s="95"/>
      <c r="E1" s="95"/>
      <c r="F1" s="95"/>
      <c r="G1" s="95"/>
    </row>
    <row r="2" spans="1:7" ht="15.75" x14ac:dyDescent="0.25">
      <c r="A2" s="95" t="s">
        <v>141</v>
      </c>
      <c r="B2" s="95"/>
      <c r="C2" s="95"/>
      <c r="D2" s="95"/>
      <c r="E2" s="95"/>
      <c r="F2" s="95"/>
      <c r="G2" s="95"/>
    </row>
    <row r="3" spans="1:7" ht="15.75" x14ac:dyDescent="0.25">
      <c r="A3" s="20"/>
      <c r="B3" s="20"/>
      <c r="C3" s="20"/>
      <c r="D3" s="20"/>
      <c r="E3" s="20"/>
      <c r="F3" s="20"/>
      <c r="G3" s="20"/>
    </row>
    <row r="4" spans="1:7" ht="15.75" x14ac:dyDescent="0.2">
      <c r="A4" s="94" t="s">
        <v>448</v>
      </c>
      <c r="B4" s="94"/>
      <c r="C4" s="94"/>
      <c r="D4" s="94"/>
      <c r="E4" s="94"/>
      <c r="F4" s="94"/>
      <c r="G4" s="94"/>
    </row>
    <row r="5" spans="1:7" ht="15.75" x14ac:dyDescent="0.2">
      <c r="A5" s="94" t="s">
        <v>75</v>
      </c>
      <c r="B5" s="94"/>
      <c r="C5" s="94"/>
      <c r="D5" s="94"/>
      <c r="E5" s="94"/>
      <c r="F5" s="94"/>
      <c r="G5" s="94"/>
    </row>
    <row r="6" spans="1:7" ht="16.5" thickBot="1" x14ac:dyDescent="0.25">
      <c r="A6" s="93"/>
      <c r="B6" s="93"/>
      <c r="C6" s="93"/>
      <c r="D6" s="93"/>
      <c r="E6" s="93"/>
      <c r="F6" s="93"/>
    </row>
    <row r="7" spans="1:7" ht="16.5" customHeight="1" thickBot="1" x14ac:dyDescent="0.25">
      <c r="A7" s="88" t="s">
        <v>0</v>
      </c>
      <c r="B7" s="90" t="s">
        <v>1</v>
      </c>
      <c r="C7" s="92" t="s">
        <v>85</v>
      </c>
      <c r="D7" s="85" t="s">
        <v>17</v>
      </c>
      <c r="E7" s="85" t="s">
        <v>86</v>
      </c>
      <c r="F7" s="85" t="s">
        <v>87</v>
      </c>
      <c r="G7" s="85" t="s">
        <v>88</v>
      </c>
    </row>
    <row r="8" spans="1:7" ht="15.75" thickBot="1" x14ac:dyDescent="0.25">
      <c r="A8" s="89"/>
      <c r="B8" s="91"/>
      <c r="C8" s="92"/>
      <c r="D8" s="86"/>
      <c r="E8" s="86"/>
      <c r="F8" s="86"/>
      <c r="G8" s="86"/>
    </row>
    <row r="9" spans="1:7" ht="18" customHeight="1" x14ac:dyDescent="0.2">
      <c r="A9" s="3"/>
      <c r="B9" s="17" t="s">
        <v>202</v>
      </c>
      <c r="C9" s="4"/>
      <c r="D9" s="4"/>
      <c r="E9" s="4"/>
      <c r="F9" s="4"/>
      <c r="G9" s="4">
        <f>SUM(F9:F15)</f>
        <v>0</v>
      </c>
    </row>
    <row r="10" spans="1:7" ht="15.75" x14ac:dyDescent="0.2">
      <c r="A10" s="5" t="s">
        <v>76</v>
      </c>
      <c r="B10" s="15" t="s">
        <v>250</v>
      </c>
      <c r="C10" s="6"/>
      <c r="D10" s="7"/>
      <c r="E10" s="7"/>
      <c r="F10" s="7"/>
      <c r="G10" s="7"/>
    </row>
    <row r="11" spans="1:7" ht="15.75" x14ac:dyDescent="0.2">
      <c r="A11" s="37" t="s">
        <v>255</v>
      </c>
      <c r="B11" s="60" t="s">
        <v>301</v>
      </c>
      <c r="C11" s="9" t="s">
        <v>201</v>
      </c>
      <c r="D11" s="7">
        <v>20</v>
      </c>
      <c r="E11" s="10"/>
      <c r="F11" s="7">
        <f t="shared" ref="F11:F15" si="0">D11*E11</f>
        <v>0</v>
      </c>
      <c r="G11" s="7"/>
    </row>
    <row r="12" spans="1:7" ht="15.75" x14ac:dyDescent="0.2">
      <c r="A12" s="37" t="s">
        <v>256</v>
      </c>
      <c r="B12" s="60" t="s">
        <v>302</v>
      </c>
      <c r="C12" s="9" t="s">
        <v>201</v>
      </c>
      <c r="D12" s="7">
        <v>15</v>
      </c>
      <c r="E12" s="10"/>
      <c r="F12" s="7">
        <f t="shared" si="0"/>
        <v>0</v>
      </c>
      <c r="G12" s="7"/>
    </row>
    <row r="13" spans="1:7" ht="15.75" x14ac:dyDescent="0.2">
      <c r="A13" s="37" t="s">
        <v>257</v>
      </c>
      <c r="B13" s="60" t="s">
        <v>303</v>
      </c>
      <c r="C13" s="9" t="s">
        <v>201</v>
      </c>
      <c r="D13" s="7">
        <v>15</v>
      </c>
      <c r="E13" s="10"/>
      <c r="F13" s="7">
        <f t="shared" si="0"/>
        <v>0</v>
      </c>
      <c r="G13" s="7"/>
    </row>
    <row r="14" spans="1:7" ht="15.75" x14ac:dyDescent="0.2">
      <c r="A14" s="5" t="s">
        <v>253</v>
      </c>
      <c r="B14" s="15" t="s">
        <v>251</v>
      </c>
      <c r="C14" s="9" t="s">
        <v>201</v>
      </c>
      <c r="D14" s="7">
        <v>23</v>
      </c>
      <c r="E14" s="10"/>
      <c r="F14" s="7">
        <f t="shared" si="0"/>
        <v>0</v>
      </c>
      <c r="G14" s="7"/>
    </row>
    <row r="15" spans="1:7" ht="16.5" thickBot="1" x14ac:dyDescent="0.25">
      <c r="A15" s="5" t="s">
        <v>254</v>
      </c>
      <c r="B15" s="8" t="s">
        <v>252</v>
      </c>
      <c r="C15" s="9" t="s">
        <v>170</v>
      </c>
      <c r="D15" s="7">
        <v>2</v>
      </c>
      <c r="E15" s="10"/>
      <c r="F15" s="7">
        <f t="shared" si="0"/>
        <v>0</v>
      </c>
      <c r="G15" s="7"/>
    </row>
    <row r="16" spans="1:7" ht="18" customHeight="1" x14ac:dyDescent="0.2">
      <c r="A16" s="3"/>
      <c r="B16" s="17" t="s">
        <v>203</v>
      </c>
      <c r="C16" s="4"/>
      <c r="D16" s="4"/>
      <c r="E16" s="4"/>
      <c r="F16" s="4"/>
      <c r="G16" s="4">
        <f>SUM(F16:F22)</f>
        <v>0</v>
      </c>
    </row>
    <row r="17" spans="1:8" ht="15.75" x14ac:dyDescent="0.2">
      <c r="A17" s="5" t="s">
        <v>77</v>
      </c>
      <c r="B17" s="15" t="s">
        <v>258</v>
      </c>
      <c r="C17" s="6"/>
      <c r="D17" s="7"/>
      <c r="E17" s="7"/>
      <c r="F17" s="7"/>
      <c r="G17" s="7"/>
    </row>
    <row r="18" spans="1:8" ht="15.75" x14ac:dyDescent="0.2">
      <c r="A18" s="37" t="s">
        <v>259</v>
      </c>
      <c r="B18" s="60" t="s">
        <v>260</v>
      </c>
      <c r="C18" s="6" t="s">
        <v>201</v>
      </c>
      <c r="D18" s="7">
        <v>20</v>
      </c>
      <c r="E18" s="7"/>
      <c r="F18" s="7">
        <f t="shared" ref="F18:F22" si="1">D18*E18</f>
        <v>0</v>
      </c>
      <c r="G18" s="7"/>
    </row>
    <row r="19" spans="1:8" ht="15.75" x14ac:dyDescent="0.2">
      <c r="A19" s="37" t="s">
        <v>261</v>
      </c>
      <c r="B19" s="60" t="s">
        <v>304</v>
      </c>
      <c r="C19" s="6" t="s">
        <v>201</v>
      </c>
      <c r="D19" s="7">
        <v>10</v>
      </c>
      <c r="E19" s="7"/>
      <c r="F19" s="7">
        <f t="shared" si="1"/>
        <v>0</v>
      </c>
      <c r="G19" s="7"/>
    </row>
    <row r="20" spans="1:8" ht="15.75" x14ac:dyDescent="0.2">
      <c r="A20" s="5" t="s">
        <v>262</v>
      </c>
      <c r="B20" s="15" t="s">
        <v>263</v>
      </c>
      <c r="C20" s="6" t="s">
        <v>170</v>
      </c>
      <c r="D20" s="7">
        <v>2</v>
      </c>
      <c r="E20" s="7"/>
      <c r="F20" s="7">
        <f t="shared" si="1"/>
        <v>0</v>
      </c>
      <c r="G20" s="7"/>
    </row>
    <row r="21" spans="1:8" ht="15.75" x14ac:dyDescent="0.2">
      <c r="A21" s="5" t="s">
        <v>264</v>
      </c>
      <c r="B21" s="15" t="s">
        <v>265</v>
      </c>
      <c r="C21" s="6" t="s">
        <v>170</v>
      </c>
      <c r="D21" s="7">
        <v>4</v>
      </c>
      <c r="E21" s="7"/>
      <c r="F21" s="7">
        <f t="shared" si="1"/>
        <v>0</v>
      </c>
      <c r="G21" s="7"/>
    </row>
    <row r="22" spans="1:8" ht="16.5" thickBot="1" x14ac:dyDescent="0.25">
      <c r="A22" s="5" t="s">
        <v>266</v>
      </c>
      <c r="B22" s="15" t="s">
        <v>305</v>
      </c>
      <c r="C22" s="6" t="s">
        <v>170</v>
      </c>
      <c r="D22" s="7">
        <v>2</v>
      </c>
      <c r="E22" s="7"/>
      <c r="F22" s="7">
        <f t="shared" si="1"/>
        <v>0</v>
      </c>
      <c r="G22" s="7"/>
    </row>
    <row r="23" spans="1:8" ht="18" customHeight="1" x14ac:dyDescent="0.2">
      <c r="A23" s="3"/>
      <c r="B23" s="17" t="s">
        <v>165</v>
      </c>
      <c r="C23" s="4"/>
      <c r="D23" s="4"/>
      <c r="E23" s="4"/>
      <c r="F23" s="4"/>
      <c r="G23" s="4">
        <f>SUM(F23:F29)</f>
        <v>0</v>
      </c>
    </row>
    <row r="24" spans="1:8" ht="75" x14ac:dyDescent="0.2">
      <c r="A24" s="5" t="s">
        <v>267</v>
      </c>
      <c r="B24" s="15" t="s">
        <v>166</v>
      </c>
      <c r="C24" s="6" t="s">
        <v>170</v>
      </c>
      <c r="D24" s="7">
        <v>4</v>
      </c>
      <c r="E24" s="7"/>
      <c r="F24" s="7">
        <f t="shared" ref="F24:F50" si="2">D24*E24</f>
        <v>0</v>
      </c>
      <c r="G24" s="7"/>
    </row>
    <row r="25" spans="1:8" ht="60" x14ac:dyDescent="0.2">
      <c r="A25" s="5" t="s">
        <v>268</v>
      </c>
      <c r="B25" s="15" t="s">
        <v>167</v>
      </c>
      <c r="C25" s="6" t="s">
        <v>170</v>
      </c>
      <c r="D25" s="7">
        <v>2</v>
      </c>
      <c r="E25" s="7"/>
      <c r="F25" s="7">
        <f t="shared" si="2"/>
        <v>0</v>
      </c>
      <c r="G25" s="7"/>
    </row>
    <row r="26" spans="1:8" ht="15.75" x14ac:dyDescent="0.2">
      <c r="A26" s="5" t="s">
        <v>78</v>
      </c>
      <c r="B26" s="15" t="s">
        <v>178</v>
      </c>
      <c r="C26" s="6" t="s">
        <v>170</v>
      </c>
      <c r="D26" s="7">
        <v>2</v>
      </c>
      <c r="E26" s="10"/>
      <c r="F26" s="7">
        <f t="shared" si="2"/>
        <v>0</v>
      </c>
      <c r="G26" s="7"/>
    </row>
    <row r="27" spans="1:8" ht="15.75" x14ac:dyDescent="0.2">
      <c r="A27" s="5" t="s">
        <v>269</v>
      </c>
      <c r="B27" s="15" t="s">
        <v>179</v>
      </c>
      <c r="C27" s="6" t="s">
        <v>170</v>
      </c>
      <c r="D27" s="7">
        <v>2</v>
      </c>
      <c r="E27" s="10"/>
      <c r="F27" s="7">
        <f t="shared" si="2"/>
        <v>0</v>
      </c>
      <c r="G27" s="7"/>
    </row>
    <row r="28" spans="1:8" ht="15.75" x14ac:dyDescent="0.2">
      <c r="A28" s="5" t="s">
        <v>270</v>
      </c>
      <c r="B28" s="15" t="s">
        <v>180</v>
      </c>
      <c r="C28" s="6" t="s">
        <v>170</v>
      </c>
      <c r="D28" s="7">
        <v>2</v>
      </c>
      <c r="E28" s="10"/>
      <c r="F28" s="7">
        <f t="shared" si="2"/>
        <v>0</v>
      </c>
      <c r="G28" s="7"/>
    </row>
    <row r="29" spans="1:8" s="80" customFormat="1" ht="16.5" thickBot="1" x14ac:dyDescent="0.25">
      <c r="A29" s="69" t="s">
        <v>271</v>
      </c>
      <c r="B29" s="77" t="s">
        <v>434</v>
      </c>
      <c r="C29" s="63" t="s">
        <v>170</v>
      </c>
      <c r="D29" s="73">
        <v>1</v>
      </c>
      <c r="E29" s="78"/>
      <c r="F29" s="64">
        <f t="shared" si="2"/>
        <v>0</v>
      </c>
      <c r="G29" s="73"/>
      <c r="H29" s="79"/>
    </row>
    <row r="30" spans="1:8" ht="18" customHeight="1" x14ac:dyDescent="0.2">
      <c r="A30" s="3"/>
      <c r="B30" s="17" t="s">
        <v>272</v>
      </c>
      <c r="C30" s="4"/>
      <c r="D30" s="4"/>
      <c r="E30" s="4"/>
      <c r="F30" s="4"/>
      <c r="G30" s="4">
        <f>SUM(F30:F50)</f>
        <v>0</v>
      </c>
    </row>
    <row r="31" spans="1:8" ht="45" x14ac:dyDescent="0.2">
      <c r="A31" s="5" t="s">
        <v>273</v>
      </c>
      <c r="B31" s="15" t="s">
        <v>435</v>
      </c>
      <c r="C31" s="6"/>
      <c r="D31" s="7"/>
      <c r="E31" s="7"/>
      <c r="F31" s="7"/>
      <c r="G31" s="7"/>
    </row>
    <row r="32" spans="1:8" ht="15.75" x14ac:dyDescent="0.2">
      <c r="A32" s="37" t="s">
        <v>274</v>
      </c>
      <c r="B32" s="60" t="s">
        <v>293</v>
      </c>
      <c r="C32" s="58" t="s">
        <v>228</v>
      </c>
      <c r="D32" s="7">
        <v>1</v>
      </c>
      <c r="E32" s="7"/>
      <c r="F32" s="7">
        <f t="shared" si="2"/>
        <v>0</v>
      </c>
      <c r="G32" s="7"/>
    </row>
    <row r="33" spans="1:7" ht="15.75" x14ac:dyDescent="0.2">
      <c r="A33" s="37" t="s">
        <v>275</v>
      </c>
      <c r="B33" s="60" t="s">
        <v>294</v>
      </c>
      <c r="C33" s="58" t="s">
        <v>228</v>
      </c>
      <c r="D33" s="7">
        <v>1</v>
      </c>
      <c r="E33" s="7"/>
      <c r="F33" s="7">
        <f t="shared" si="2"/>
        <v>0</v>
      </c>
      <c r="G33" s="7"/>
    </row>
    <row r="34" spans="1:7" ht="15.75" x14ac:dyDescent="0.2">
      <c r="A34" s="5" t="s">
        <v>276</v>
      </c>
      <c r="B34" s="15" t="s">
        <v>439</v>
      </c>
      <c r="C34" s="6"/>
      <c r="D34" s="7"/>
      <c r="E34" s="7"/>
      <c r="F34" s="7"/>
      <c r="G34" s="7"/>
    </row>
    <row r="35" spans="1:7" ht="15.75" x14ac:dyDescent="0.2">
      <c r="A35" s="37" t="s">
        <v>440</v>
      </c>
      <c r="B35" s="60" t="s">
        <v>442</v>
      </c>
      <c r="C35" s="6" t="s">
        <v>228</v>
      </c>
      <c r="D35" s="7">
        <v>4</v>
      </c>
      <c r="E35" s="7"/>
      <c r="F35" s="7">
        <f t="shared" ref="F35" si="3">D35*E35</f>
        <v>0</v>
      </c>
      <c r="G35" s="7"/>
    </row>
    <row r="36" spans="1:7" ht="15.75" x14ac:dyDescent="0.2">
      <c r="A36" s="37" t="s">
        <v>441</v>
      </c>
      <c r="B36" s="60" t="s">
        <v>443</v>
      </c>
      <c r="C36" s="6" t="s">
        <v>228</v>
      </c>
      <c r="D36" s="7">
        <v>1</v>
      </c>
      <c r="E36" s="7"/>
      <c r="F36" s="7">
        <f t="shared" ref="F36" si="4">D36*E36</f>
        <v>0</v>
      </c>
      <c r="G36" s="7"/>
    </row>
    <row r="37" spans="1:7" ht="30" x14ac:dyDescent="0.2">
      <c r="A37" s="5" t="s">
        <v>277</v>
      </c>
      <c r="B37" s="15" t="s">
        <v>278</v>
      </c>
      <c r="C37" s="6"/>
      <c r="D37" s="7"/>
      <c r="E37" s="7"/>
      <c r="F37" s="7"/>
      <c r="G37" s="7"/>
    </row>
    <row r="38" spans="1:7" ht="15.75" x14ac:dyDescent="0.2">
      <c r="A38" s="37" t="s">
        <v>279</v>
      </c>
      <c r="B38" s="60" t="s">
        <v>437</v>
      </c>
      <c r="C38" s="58" t="s">
        <v>170</v>
      </c>
      <c r="D38" s="7">
        <v>2</v>
      </c>
      <c r="E38" s="7"/>
      <c r="F38" s="7">
        <f t="shared" si="2"/>
        <v>0</v>
      </c>
      <c r="G38" s="7"/>
    </row>
    <row r="39" spans="1:7" ht="15.75" x14ac:dyDescent="0.2">
      <c r="A39" s="37" t="s">
        <v>280</v>
      </c>
      <c r="B39" s="60" t="s">
        <v>438</v>
      </c>
      <c r="C39" s="58" t="s">
        <v>170</v>
      </c>
      <c r="D39" s="7">
        <v>6</v>
      </c>
      <c r="E39" s="7"/>
      <c r="F39" s="7">
        <f t="shared" ref="F39" si="5">D39*E39</f>
        <v>0</v>
      </c>
      <c r="G39" s="7"/>
    </row>
    <row r="40" spans="1:7" ht="15.75" x14ac:dyDescent="0.2">
      <c r="A40" s="5" t="s">
        <v>281</v>
      </c>
      <c r="B40" s="15" t="s">
        <v>282</v>
      </c>
      <c r="C40" s="6" t="s">
        <v>170</v>
      </c>
      <c r="D40" s="7">
        <v>2</v>
      </c>
      <c r="E40" s="7"/>
      <c r="F40" s="7">
        <f t="shared" si="2"/>
        <v>0</v>
      </c>
      <c r="G40" s="7"/>
    </row>
    <row r="41" spans="1:7" ht="15.75" x14ac:dyDescent="0.2">
      <c r="A41" s="5" t="s">
        <v>79</v>
      </c>
      <c r="B41" s="15" t="s">
        <v>283</v>
      </c>
      <c r="C41" s="6" t="s">
        <v>170</v>
      </c>
      <c r="D41" s="7">
        <v>9</v>
      </c>
      <c r="E41" s="7"/>
      <c r="F41" s="7">
        <f t="shared" si="2"/>
        <v>0</v>
      </c>
      <c r="G41" s="7"/>
    </row>
    <row r="42" spans="1:7" ht="15.75" x14ac:dyDescent="0.2">
      <c r="A42" s="5" t="s">
        <v>80</v>
      </c>
      <c r="B42" s="15" t="s">
        <v>284</v>
      </c>
      <c r="C42" s="6" t="s">
        <v>170</v>
      </c>
      <c r="D42" s="7">
        <v>4</v>
      </c>
      <c r="E42" s="7"/>
      <c r="F42" s="7">
        <f t="shared" si="2"/>
        <v>0</v>
      </c>
      <c r="G42" s="7"/>
    </row>
    <row r="43" spans="1:7" ht="15.75" x14ac:dyDescent="0.2">
      <c r="A43" s="5" t="s">
        <v>81</v>
      </c>
      <c r="B43" s="15" t="s">
        <v>285</v>
      </c>
      <c r="C43" s="6"/>
      <c r="D43" s="7"/>
      <c r="E43" s="7"/>
      <c r="F43" s="7"/>
      <c r="G43" s="7"/>
    </row>
    <row r="44" spans="1:7" ht="15.75" x14ac:dyDescent="0.2">
      <c r="A44" s="37" t="s">
        <v>286</v>
      </c>
      <c r="B44" s="60" t="s">
        <v>295</v>
      </c>
      <c r="C44" s="58" t="s">
        <v>201</v>
      </c>
      <c r="D44" s="7">
        <v>6</v>
      </c>
      <c r="E44" s="7"/>
      <c r="F44" s="7">
        <f t="shared" si="2"/>
        <v>0</v>
      </c>
      <c r="G44" s="7"/>
    </row>
    <row r="45" spans="1:7" ht="15.75" x14ac:dyDescent="0.2">
      <c r="A45" s="37" t="s">
        <v>287</v>
      </c>
      <c r="B45" s="60" t="s">
        <v>296</v>
      </c>
      <c r="C45" s="58" t="s">
        <v>201</v>
      </c>
      <c r="D45" s="7">
        <v>18</v>
      </c>
      <c r="E45" s="7"/>
      <c r="F45" s="7">
        <f t="shared" si="2"/>
        <v>0</v>
      </c>
      <c r="G45" s="7"/>
    </row>
    <row r="46" spans="1:7" ht="15.75" x14ac:dyDescent="0.2">
      <c r="A46" s="37" t="s">
        <v>288</v>
      </c>
      <c r="B46" s="60" t="s">
        <v>297</v>
      </c>
      <c r="C46" s="58" t="s">
        <v>201</v>
      </c>
      <c r="D46" s="7">
        <v>18</v>
      </c>
      <c r="E46" s="7"/>
      <c r="F46" s="7">
        <f t="shared" si="2"/>
        <v>0</v>
      </c>
      <c r="G46" s="7"/>
    </row>
    <row r="47" spans="1:7" ht="15.75" x14ac:dyDescent="0.2">
      <c r="A47" s="37" t="s">
        <v>289</v>
      </c>
      <c r="B47" s="60" t="s">
        <v>298</v>
      </c>
      <c r="C47" s="58" t="s">
        <v>201</v>
      </c>
      <c r="D47" s="7">
        <v>55</v>
      </c>
      <c r="E47" s="7"/>
      <c r="F47" s="7">
        <f t="shared" si="2"/>
        <v>0</v>
      </c>
      <c r="G47" s="7"/>
    </row>
    <row r="48" spans="1:7" ht="15.75" x14ac:dyDescent="0.2">
      <c r="A48" s="37" t="s">
        <v>290</v>
      </c>
      <c r="B48" s="60" t="s">
        <v>299</v>
      </c>
      <c r="C48" s="58" t="s">
        <v>201</v>
      </c>
      <c r="D48" s="7">
        <v>12</v>
      </c>
      <c r="E48" s="7"/>
      <c r="F48" s="7">
        <f t="shared" si="2"/>
        <v>0</v>
      </c>
      <c r="G48" s="7"/>
    </row>
    <row r="49" spans="1:7" ht="15.75" x14ac:dyDescent="0.2">
      <c r="A49" s="37" t="s">
        <v>291</v>
      </c>
      <c r="B49" s="60" t="s">
        <v>300</v>
      </c>
      <c r="C49" s="58" t="s">
        <v>201</v>
      </c>
      <c r="D49" s="7">
        <v>12</v>
      </c>
      <c r="E49" s="7"/>
      <c r="F49" s="7">
        <f t="shared" si="2"/>
        <v>0</v>
      </c>
      <c r="G49" s="7"/>
    </row>
    <row r="50" spans="1:7" ht="16.5" thickBot="1" x14ac:dyDescent="0.25">
      <c r="A50" s="5" t="s">
        <v>82</v>
      </c>
      <c r="B50" s="15" t="s">
        <v>292</v>
      </c>
      <c r="C50" s="6" t="s">
        <v>201</v>
      </c>
      <c r="D50" s="7">
        <v>4</v>
      </c>
      <c r="E50" s="7"/>
      <c r="F50" s="7">
        <f t="shared" si="2"/>
        <v>0</v>
      </c>
      <c r="G50" s="7"/>
    </row>
    <row r="51" spans="1:7" ht="18" customHeight="1" x14ac:dyDescent="0.2">
      <c r="A51" s="3"/>
      <c r="B51" s="17" t="s">
        <v>206</v>
      </c>
      <c r="C51" s="4"/>
      <c r="D51" s="4"/>
      <c r="E51" s="4"/>
      <c r="F51" s="4"/>
      <c r="G51" s="4">
        <f>SUM(F51:F56)</f>
        <v>0</v>
      </c>
    </row>
    <row r="52" spans="1:7" ht="15.75" x14ac:dyDescent="0.2">
      <c r="A52" s="5" t="s">
        <v>83</v>
      </c>
      <c r="B52" s="15" t="s">
        <v>306</v>
      </c>
      <c r="C52" s="6"/>
      <c r="D52" s="7"/>
      <c r="E52" s="7"/>
      <c r="F52" s="7">
        <f t="shared" ref="F52:F56" si="6">D52*E52</f>
        <v>0</v>
      </c>
      <c r="G52" s="7"/>
    </row>
    <row r="53" spans="1:7" ht="15.75" x14ac:dyDescent="0.2">
      <c r="A53" s="37" t="s">
        <v>307</v>
      </c>
      <c r="B53" s="60" t="s">
        <v>308</v>
      </c>
      <c r="C53" s="6" t="s">
        <v>228</v>
      </c>
      <c r="D53" s="7">
        <v>1</v>
      </c>
      <c r="E53" s="7"/>
      <c r="F53" s="7">
        <f t="shared" si="6"/>
        <v>0</v>
      </c>
      <c r="G53" s="7"/>
    </row>
    <row r="54" spans="1:7" ht="15.75" x14ac:dyDescent="0.2">
      <c r="A54" s="37" t="s">
        <v>309</v>
      </c>
      <c r="B54" s="60" t="s">
        <v>310</v>
      </c>
      <c r="C54" s="6" t="s">
        <v>228</v>
      </c>
      <c r="D54" s="7">
        <v>2</v>
      </c>
      <c r="E54" s="7"/>
      <c r="F54" s="7">
        <f t="shared" si="6"/>
        <v>0</v>
      </c>
      <c r="G54" s="7"/>
    </row>
    <row r="55" spans="1:7" ht="15.75" x14ac:dyDescent="0.2">
      <c r="A55" s="37" t="s">
        <v>311</v>
      </c>
      <c r="B55" s="60" t="s">
        <v>312</v>
      </c>
      <c r="C55" s="6" t="s">
        <v>228</v>
      </c>
      <c r="D55" s="7">
        <v>5</v>
      </c>
      <c r="E55" s="7"/>
      <c r="F55" s="7">
        <f t="shared" si="6"/>
        <v>0</v>
      </c>
      <c r="G55" s="7"/>
    </row>
    <row r="56" spans="1:7" ht="16.5" thickBot="1" x14ac:dyDescent="0.25">
      <c r="A56" s="5" t="s">
        <v>84</v>
      </c>
      <c r="B56" s="15" t="s">
        <v>313</v>
      </c>
      <c r="C56" s="6" t="s">
        <v>201</v>
      </c>
      <c r="D56" s="7">
        <v>8</v>
      </c>
      <c r="E56" s="7"/>
      <c r="F56" s="7">
        <f t="shared" si="6"/>
        <v>0</v>
      </c>
      <c r="G56" s="7"/>
    </row>
    <row r="57" spans="1:7" ht="18" customHeight="1" x14ac:dyDescent="0.2">
      <c r="A57" s="3"/>
      <c r="B57" s="17" t="s">
        <v>216</v>
      </c>
      <c r="C57" s="4"/>
      <c r="D57" s="4"/>
      <c r="E57" s="4"/>
      <c r="F57" s="4"/>
      <c r="G57" s="4">
        <f>SUM(F57:F63)</f>
        <v>0</v>
      </c>
    </row>
    <row r="58" spans="1:7" ht="15.75" x14ac:dyDescent="0.2">
      <c r="A58" s="5" t="s">
        <v>314</v>
      </c>
      <c r="B58" s="15" t="s">
        <v>315</v>
      </c>
      <c r="C58" s="6" t="s">
        <v>316</v>
      </c>
      <c r="D58" s="7">
        <v>45</v>
      </c>
      <c r="E58" s="7"/>
      <c r="F58" s="7">
        <f t="shared" ref="F58:F63" si="7">D58*E58</f>
        <v>0</v>
      </c>
      <c r="G58" s="7"/>
    </row>
    <row r="59" spans="1:7" ht="15.75" x14ac:dyDescent="0.2">
      <c r="A59" s="5" t="s">
        <v>317</v>
      </c>
      <c r="B59" s="15" t="s">
        <v>318</v>
      </c>
      <c r="C59" s="6" t="s">
        <v>228</v>
      </c>
      <c r="D59" s="7">
        <v>2</v>
      </c>
      <c r="E59" s="7"/>
      <c r="F59" s="7">
        <f t="shared" si="7"/>
        <v>0</v>
      </c>
      <c r="G59" s="7"/>
    </row>
    <row r="60" spans="1:7" ht="15.75" x14ac:dyDescent="0.2">
      <c r="A60" s="5" t="s">
        <v>319</v>
      </c>
      <c r="B60" s="15" t="s">
        <v>320</v>
      </c>
      <c r="C60" s="6"/>
      <c r="D60" s="7"/>
      <c r="E60" s="7"/>
      <c r="F60" s="7"/>
      <c r="G60" s="7"/>
    </row>
    <row r="61" spans="1:7" ht="15.75" x14ac:dyDescent="0.2">
      <c r="A61" s="37" t="s">
        <v>321</v>
      </c>
      <c r="B61" s="60" t="s">
        <v>322</v>
      </c>
      <c r="C61" s="6" t="s">
        <v>170</v>
      </c>
      <c r="D61" s="7">
        <v>2</v>
      </c>
      <c r="E61" s="7"/>
      <c r="F61" s="7">
        <f t="shared" si="7"/>
        <v>0</v>
      </c>
      <c r="G61" s="7"/>
    </row>
    <row r="62" spans="1:7" ht="15.75" x14ac:dyDescent="0.2">
      <c r="A62" s="37" t="s">
        <v>323</v>
      </c>
      <c r="B62" s="60" t="s">
        <v>324</v>
      </c>
      <c r="C62" s="6" t="s">
        <v>170</v>
      </c>
      <c r="D62" s="7">
        <v>1</v>
      </c>
      <c r="E62" s="7"/>
      <c r="F62" s="7">
        <f t="shared" si="7"/>
        <v>0</v>
      </c>
      <c r="G62" s="7"/>
    </row>
    <row r="63" spans="1:7" ht="16.5" thickBot="1" x14ac:dyDescent="0.25">
      <c r="A63" s="37" t="s">
        <v>325</v>
      </c>
      <c r="B63" s="60" t="s">
        <v>326</v>
      </c>
      <c r="C63" s="6" t="s">
        <v>170</v>
      </c>
      <c r="D63" s="7">
        <v>4</v>
      </c>
      <c r="E63" s="7"/>
      <c r="F63" s="7">
        <f t="shared" si="7"/>
        <v>0</v>
      </c>
      <c r="G63" s="7"/>
    </row>
    <row r="64" spans="1:7" ht="18" customHeight="1" thickBot="1" x14ac:dyDescent="0.25">
      <c r="A64" s="83" t="s">
        <v>89</v>
      </c>
      <c r="B64" s="84"/>
      <c r="C64" s="84"/>
      <c r="D64" s="84"/>
      <c r="E64" s="87"/>
      <c r="F64" s="14">
        <f>SUM(F9:F63)</f>
        <v>0</v>
      </c>
      <c r="G64" s="14">
        <f>SUM(G9:G63)</f>
        <v>0</v>
      </c>
    </row>
    <row r="65" spans="1:7" ht="18" customHeight="1" thickBot="1" x14ac:dyDescent="0.25">
      <c r="A65" s="83" t="s">
        <v>14</v>
      </c>
      <c r="B65" s="84"/>
      <c r="C65" s="84"/>
      <c r="D65" s="84"/>
      <c r="E65" s="2"/>
      <c r="F65" s="14"/>
      <c r="G65" s="14">
        <f>G64*20%</f>
        <v>0</v>
      </c>
    </row>
    <row r="66" spans="1:7" ht="18" customHeight="1" thickBot="1" x14ac:dyDescent="0.25">
      <c r="A66" s="83" t="s">
        <v>97</v>
      </c>
      <c r="B66" s="84"/>
      <c r="C66" s="84"/>
      <c r="D66" s="84"/>
      <c r="E66" s="2"/>
      <c r="F66" s="14"/>
      <c r="G66" s="14">
        <f>+G64+G65</f>
        <v>0</v>
      </c>
    </row>
  </sheetData>
  <mergeCells count="15">
    <mergeCell ref="A6:F6"/>
    <mergeCell ref="A5:G5"/>
    <mergeCell ref="A4:G4"/>
    <mergeCell ref="A2:G2"/>
    <mergeCell ref="A1:G1"/>
    <mergeCell ref="G7:G8"/>
    <mergeCell ref="A65:D65"/>
    <mergeCell ref="A66:D66"/>
    <mergeCell ref="E7:E8"/>
    <mergeCell ref="F7:F8"/>
    <mergeCell ref="A64:E64"/>
    <mergeCell ref="A7:A8"/>
    <mergeCell ref="B7:B8"/>
    <mergeCell ref="C7:C8"/>
    <mergeCell ref="D7:D8"/>
  </mergeCells>
  <phoneticPr fontId="11" type="noConversion"/>
  <pageMargins left="0.7" right="0.7" top="0.75" bottom="0.75" header="0.3" footer="0.3"/>
  <pageSetup paperSize="9" scale="37" orientation="landscape" r:id="rId1"/>
  <headerFooter>
    <oddFooter>&amp;L&amp;K000000Travaux de restructuration de l’ancienne administration du lycée Victor Hugo à Marrakech – BDPGF&amp;R&amp;K000000&amp;P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74"/>
  <sheetViews>
    <sheetView topLeftCell="A55" zoomScaleNormal="100" workbookViewId="0">
      <selection activeCell="B15" sqref="B15"/>
    </sheetView>
  </sheetViews>
  <sheetFormatPr baseColWidth="10" defaultColWidth="11.42578125" defaultRowHeight="15" x14ac:dyDescent="0.2"/>
  <cols>
    <col min="1" max="1" width="7.7109375" style="13" customWidth="1"/>
    <col min="2" max="2" width="80.7109375" style="19" customWidth="1"/>
    <col min="3" max="3" width="10.28515625" style="1" customWidth="1"/>
    <col min="4" max="4" width="14.28515625" style="1" bestFit="1" customWidth="1"/>
    <col min="5" max="5" width="19.7109375" style="1" customWidth="1"/>
    <col min="6" max="7" width="23.28515625" style="1" customWidth="1"/>
    <col min="8" max="8" width="11.42578125" style="52"/>
    <col min="9" max="9" width="32.42578125" style="1" customWidth="1"/>
    <col min="10" max="10" width="16.7109375" style="1" bestFit="1" customWidth="1"/>
    <col min="11" max="16384" width="11.42578125" style="1"/>
  </cols>
  <sheetData>
    <row r="1" spans="1:7" ht="15.75" x14ac:dyDescent="0.25">
      <c r="A1" s="95" t="s">
        <v>140</v>
      </c>
      <c r="B1" s="95"/>
      <c r="C1" s="95"/>
      <c r="D1" s="95"/>
      <c r="E1" s="95"/>
      <c r="F1" s="95"/>
      <c r="G1" s="95"/>
    </row>
    <row r="2" spans="1:7" ht="15.75" x14ac:dyDescent="0.25">
      <c r="A2" s="95" t="s">
        <v>141</v>
      </c>
      <c r="B2" s="95"/>
      <c r="C2" s="95"/>
      <c r="D2" s="95"/>
      <c r="E2" s="95"/>
      <c r="F2" s="95"/>
      <c r="G2" s="95"/>
    </row>
    <row r="3" spans="1:7" ht="15.75" x14ac:dyDescent="0.25">
      <c r="A3" s="20"/>
      <c r="B3" s="20"/>
      <c r="C3" s="20"/>
      <c r="D3" s="20"/>
      <c r="E3" s="20"/>
      <c r="F3" s="20"/>
      <c r="G3" s="20"/>
    </row>
    <row r="4" spans="1:7" ht="15.75" x14ac:dyDescent="0.2">
      <c r="A4" s="94" t="s">
        <v>448</v>
      </c>
      <c r="B4" s="94"/>
      <c r="C4" s="94"/>
      <c r="D4" s="94"/>
      <c r="E4" s="94"/>
      <c r="F4" s="94"/>
      <c r="G4" s="94"/>
    </row>
    <row r="5" spans="1:7" ht="15.75" x14ac:dyDescent="0.2">
      <c r="A5" s="94" t="s">
        <v>90</v>
      </c>
      <c r="B5" s="94"/>
      <c r="C5" s="94"/>
      <c r="D5" s="94"/>
      <c r="E5" s="94"/>
      <c r="F5" s="94"/>
      <c r="G5" s="94"/>
    </row>
    <row r="6" spans="1:7" ht="16.5" thickBot="1" x14ac:dyDescent="0.25">
      <c r="A6" s="93"/>
      <c r="B6" s="93"/>
      <c r="C6" s="93"/>
      <c r="D6" s="93"/>
      <c r="E6" s="93"/>
      <c r="F6" s="93"/>
    </row>
    <row r="7" spans="1:7" ht="16.5" customHeight="1" thickBot="1" x14ac:dyDescent="0.25">
      <c r="A7" s="88" t="s">
        <v>0</v>
      </c>
      <c r="B7" s="90" t="s">
        <v>1</v>
      </c>
      <c r="C7" s="92" t="s">
        <v>85</v>
      </c>
      <c r="D7" s="85" t="s">
        <v>17</v>
      </c>
      <c r="E7" s="85" t="s">
        <v>86</v>
      </c>
      <c r="F7" s="85" t="s">
        <v>87</v>
      </c>
      <c r="G7" s="85" t="s">
        <v>88</v>
      </c>
    </row>
    <row r="8" spans="1:7" ht="15.75" thickBot="1" x14ac:dyDescent="0.25">
      <c r="A8" s="89"/>
      <c r="B8" s="91"/>
      <c r="C8" s="92"/>
      <c r="D8" s="86"/>
      <c r="E8" s="86"/>
      <c r="F8" s="86"/>
      <c r="G8" s="86"/>
    </row>
    <row r="9" spans="1:7" ht="18" customHeight="1" x14ac:dyDescent="0.2">
      <c r="A9" s="3"/>
      <c r="B9" s="17" t="s">
        <v>327</v>
      </c>
      <c r="C9" s="4"/>
      <c r="D9" s="4"/>
      <c r="E9" s="4"/>
      <c r="F9" s="4"/>
      <c r="G9" s="4">
        <f>SUM(F9:F11)</f>
        <v>0</v>
      </c>
    </row>
    <row r="10" spans="1:7" ht="15.75" x14ac:dyDescent="0.2">
      <c r="A10" s="5" t="s">
        <v>99</v>
      </c>
      <c r="B10" s="15" t="s">
        <v>328</v>
      </c>
      <c r="C10" s="6" t="s">
        <v>329</v>
      </c>
      <c r="D10" s="7">
        <v>1</v>
      </c>
      <c r="E10" s="7"/>
      <c r="F10" s="7">
        <f t="shared" ref="F10:F11" si="0">D10*E10</f>
        <v>0</v>
      </c>
      <c r="G10" s="7"/>
    </row>
    <row r="11" spans="1:7" ht="16.5" thickBot="1" x14ac:dyDescent="0.25">
      <c r="A11" s="5" t="s">
        <v>333</v>
      </c>
      <c r="B11" s="15" t="s">
        <v>330</v>
      </c>
      <c r="C11" s="6" t="s">
        <v>331</v>
      </c>
      <c r="D11" s="7">
        <v>1</v>
      </c>
      <c r="E11" s="7"/>
      <c r="F11" s="7">
        <f t="shared" si="0"/>
        <v>0</v>
      </c>
      <c r="G11" s="7"/>
    </row>
    <row r="12" spans="1:7" ht="18" customHeight="1" x14ac:dyDescent="0.2">
      <c r="A12" s="3"/>
      <c r="B12" s="17" t="s">
        <v>207</v>
      </c>
      <c r="C12" s="4"/>
      <c r="D12" s="4"/>
      <c r="E12" s="4"/>
      <c r="F12" s="4"/>
      <c r="G12" s="4">
        <f>SUM(F12:F13)</f>
        <v>0</v>
      </c>
    </row>
    <row r="13" spans="1:7" ht="16.5" thickBot="1" x14ac:dyDescent="0.25">
      <c r="A13" s="5" t="s">
        <v>334</v>
      </c>
      <c r="B13" s="15" t="s">
        <v>332</v>
      </c>
      <c r="C13" s="6" t="s">
        <v>170</v>
      </c>
      <c r="D13" s="7">
        <v>1</v>
      </c>
      <c r="E13" s="7"/>
      <c r="F13" s="7">
        <f t="shared" ref="F13" si="1">D13*E13</f>
        <v>0</v>
      </c>
      <c r="G13" s="7"/>
    </row>
    <row r="14" spans="1:7" ht="18" customHeight="1" x14ac:dyDescent="0.2">
      <c r="A14" s="3"/>
      <c r="B14" s="17" t="s">
        <v>208</v>
      </c>
      <c r="C14" s="4"/>
      <c r="D14" s="4"/>
      <c r="E14" s="4"/>
      <c r="F14" s="4"/>
      <c r="G14" s="4">
        <f>SUM(F14:F16)</f>
        <v>0</v>
      </c>
    </row>
    <row r="15" spans="1:7" ht="15.75" x14ac:dyDescent="0.2">
      <c r="A15" s="5" t="s">
        <v>335</v>
      </c>
      <c r="B15" s="15" t="s">
        <v>336</v>
      </c>
      <c r="C15" s="6" t="s">
        <v>201</v>
      </c>
      <c r="D15" s="7">
        <v>20</v>
      </c>
      <c r="E15" s="7"/>
      <c r="F15" s="7">
        <f t="shared" ref="F15:F16" si="2">D15*E15</f>
        <v>0</v>
      </c>
      <c r="G15" s="7"/>
    </row>
    <row r="16" spans="1:7" ht="16.5" thickBot="1" x14ac:dyDescent="0.25">
      <c r="A16" s="5" t="s">
        <v>337</v>
      </c>
      <c r="B16" s="15" t="s">
        <v>407</v>
      </c>
      <c r="C16" s="6" t="s">
        <v>201</v>
      </c>
      <c r="D16" s="7">
        <v>20</v>
      </c>
      <c r="E16" s="7"/>
      <c r="F16" s="7">
        <f t="shared" si="2"/>
        <v>0</v>
      </c>
      <c r="G16" s="7"/>
    </row>
    <row r="17" spans="1:7" ht="18" customHeight="1" x14ac:dyDescent="0.2">
      <c r="A17" s="3"/>
      <c r="B17" s="17" t="s">
        <v>209</v>
      </c>
      <c r="C17" s="4"/>
      <c r="D17" s="4"/>
      <c r="E17" s="4"/>
      <c r="F17" s="4"/>
      <c r="G17" s="4">
        <f>SUM(F17:F23)</f>
        <v>0</v>
      </c>
    </row>
    <row r="18" spans="1:7" ht="15.75" x14ac:dyDescent="0.2">
      <c r="A18" s="5" t="s">
        <v>338</v>
      </c>
      <c r="B18" s="15" t="s">
        <v>339</v>
      </c>
      <c r="C18" s="6" t="s">
        <v>170</v>
      </c>
      <c r="D18" s="7">
        <v>6</v>
      </c>
      <c r="E18" s="7"/>
      <c r="F18" s="7">
        <f t="shared" ref="F18:F23" si="3">D18*E18</f>
        <v>0</v>
      </c>
      <c r="G18" s="7"/>
    </row>
    <row r="19" spans="1:7" ht="15.75" x14ac:dyDescent="0.2">
      <c r="A19" s="5" t="s">
        <v>340</v>
      </c>
      <c r="B19" s="15" t="s">
        <v>341</v>
      </c>
      <c r="C19" s="6" t="s">
        <v>170</v>
      </c>
      <c r="D19" s="7">
        <v>12</v>
      </c>
      <c r="E19" s="7"/>
      <c r="F19" s="7">
        <f t="shared" si="3"/>
        <v>0</v>
      </c>
      <c r="G19" s="7"/>
    </row>
    <row r="20" spans="1:7" ht="15.75" x14ac:dyDescent="0.2">
      <c r="A20" s="5" t="s">
        <v>342</v>
      </c>
      <c r="B20" s="15" t="s">
        <v>343</v>
      </c>
      <c r="C20" s="6" t="s">
        <v>170</v>
      </c>
      <c r="D20" s="7">
        <v>11</v>
      </c>
      <c r="E20" s="7"/>
      <c r="F20" s="7">
        <f t="shared" si="3"/>
        <v>0</v>
      </c>
      <c r="G20" s="7"/>
    </row>
    <row r="21" spans="1:7" ht="15.75" x14ac:dyDescent="0.2">
      <c r="A21" s="5" t="s">
        <v>100</v>
      </c>
      <c r="B21" s="15" t="s">
        <v>408</v>
      </c>
      <c r="C21" s="6" t="s">
        <v>170</v>
      </c>
      <c r="D21" s="7">
        <v>4</v>
      </c>
      <c r="E21" s="7"/>
      <c r="F21" s="7">
        <f t="shared" si="3"/>
        <v>0</v>
      </c>
      <c r="G21" s="7"/>
    </row>
    <row r="22" spans="1:7" ht="15.75" x14ac:dyDescent="0.2">
      <c r="A22" s="5" t="s">
        <v>101</v>
      </c>
      <c r="B22" s="15" t="s">
        <v>344</v>
      </c>
      <c r="C22" s="6" t="s">
        <v>170</v>
      </c>
      <c r="D22" s="7">
        <v>40</v>
      </c>
      <c r="E22" s="7"/>
      <c r="F22" s="7">
        <f t="shared" si="3"/>
        <v>0</v>
      </c>
      <c r="G22" s="7"/>
    </row>
    <row r="23" spans="1:7" ht="16.5" thickBot="1" x14ac:dyDescent="0.25">
      <c r="A23" s="5" t="s">
        <v>345</v>
      </c>
      <c r="B23" s="15" t="s">
        <v>346</v>
      </c>
      <c r="C23" s="6" t="s">
        <v>170</v>
      </c>
      <c r="D23" s="7">
        <v>4</v>
      </c>
      <c r="E23" s="7"/>
      <c r="F23" s="7">
        <f t="shared" si="3"/>
        <v>0</v>
      </c>
      <c r="G23" s="7"/>
    </row>
    <row r="24" spans="1:7" ht="18" customHeight="1" x14ac:dyDescent="0.2">
      <c r="A24" s="3"/>
      <c r="B24" s="17" t="s">
        <v>210</v>
      </c>
      <c r="C24" s="4"/>
      <c r="D24" s="4"/>
      <c r="E24" s="4"/>
      <c r="F24" s="4"/>
      <c r="G24" s="4">
        <f>SUM(F24:F30)</f>
        <v>0</v>
      </c>
    </row>
    <row r="25" spans="1:7" ht="15.75" x14ac:dyDescent="0.2">
      <c r="A25" s="5" t="s">
        <v>347</v>
      </c>
      <c r="B25" s="15" t="s">
        <v>348</v>
      </c>
      <c r="C25" s="6" t="s">
        <v>170</v>
      </c>
      <c r="D25" s="7">
        <v>78</v>
      </c>
      <c r="E25" s="7"/>
      <c r="F25" s="7">
        <f t="shared" ref="F25:F30" si="4">D25*E25</f>
        <v>0</v>
      </c>
      <c r="G25" s="7"/>
    </row>
    <row r="26" spans="1:7" ht="15.75" x14ac:dyDescent="0.2">
      <c r="A26" s="5" t="s">
        <v>349</v>
      </c>
      <c r="B26" s="15" t="s">
        <v>350</v>
      </c>
      <c r="C26" s="6" t="s">
        <v>170</v>
      </c>
      <c r="D26" s="7">
        <v>2</v>
      </c>
      <c r="E26" s="7"/>
      <c r="F26" s="7">
        <f t="shared" si="4"/>
        <v>0</v>
      </c>
      <c r="G26" s="7"/>
    </row>
    <row r="27" spans="1:7" ht="15.75" x14ac:dyDescent="0.2">
      <c r="A27" s="5" t="s">
        <v>351</v>
      </c>
      <c r="B27" s="15" t="s">
        <v>409</v>
      </c>
      <c r="C27" s="6" t="s">
        <v>170</v>
      </c>
      <c r="D27" s="7">
        <v>5</v>
      </c>
      <c r="E27" s="7"/>
      <c r="F27" s="7">
        <f t="shared" si="4"/>
        <v>0</v>
      </c>
      <c r="G27" s="7"/>
    </row>
    <row r="28" spans="1:7" ht="15.75" x14ac:dyDescent="0.2">
      <c r="A28" s="5" t="s">
        <v>352</v>
      </c>
      <c r="B28" s="15" t="s">
        <v>353</v>
      </c>
      <c r="C28" s="6" t="s">
        <v>170</v>
      </c>
      <c r="D28" s="7">
        <v>2</v>
      </c>
      <c r="E28" s="7"/>
      <c r="F28" s="7">
        <f t="shared" si="4"/>
        <v>0</v>
      </c>
      <c r="G28" s="7"/>
    </row>
    <row r="29" spans="1:7" ht="15.75" x14ac:dyDescent="0.2">
      <c r="A29" s="5" t="s">
        <v>354</v>
      </c>
      <c r="B29" s="15" t="s">
        <v>355</v>
      </c>
      <c r="C29" s="6" t="s">
        <v>170</v>
      </c>
      <c r="D29" s="7">
        <v>6</v>
      </c>
      <c r="E29" s="7"/>
      <c r="F29" s="7">
        <f t="shared" si="4"/>
        <v>0</v>
      </c>
      <c r="G29" s="7"/>
    </row>
    <row r="30" spans="1:7" ht="16.5" thickBot="1" x14ac:dyDescent="0.25">
      <c r="A30" s="5" t="s">
        <v>356</v>
      </c>
      <c r="B30" s="15" t="s">
        <v>357</v>
      </c>
      <c r="C30" s="6" t="s">
        <v>170</v>
      </c>
      <c r="D30" s="7">
        <v>31</v>
      </c>
      <c r="E30" s="7"/>
      <c r="F30" s="7">
        <f t="shared" si="4"/>
        <v>0</v>
      </c>
      <c r="G30" s="7"/>
    </row>
    <row r="31" spans="1:7" ht="18" customHeight="1" x14ac:dyDescent="0.2">
      <c r="A31" s="3"/>
      <c r="B31" s="17" t="s">
        <v>211</v>
      </c>
      <c r="C31" s="4"/>
      <c r="D31" s="4"/>
      <c r="E31" s="4"/>
      <c r="F31" s="4"/>
      <c r="G31" s="4">
        <f>SUM(F31:F36)</f>
        <v>0</v>
      </c>
    </row>
    <row r="32" spans="1:7" ht="15.75" x14ac:dyDescent="0.2">
      <c r="A32" s="5" t="s">
        <v>102</v>
      </c>
      <c r="B32" s="15" t="s">
        <v>193</v>
      </c>
      <c r="C32" s="6" t="s">
        <v>170</v>
      </c>
      <c r="D32" s="7">
        <v>24</v>
      </c>
      <c r="E32" s="7"/>
      <c r="F32" s="7">
        <f t="shared" ref="F32:F36" si="5">D32*E32</f>
        <v>0</v>
      </c>
      <c r="G32" s="7"/>
    </row>
    <row r="33" spans="1:7" ht="15.75" x14ac:dyDescent="0.2">
      <c r="A33" s="5" t="s">
        <v>372</v>
      </c>
      <c r="B33" s="15" t="s">
        <v>358</v>
      </c>
      <c r="C33" s="6" t="s">
        <v>170</v>
      </c>
      <c r="D33" s="7">
        <v>24</v>
      </c>
      <c r="E33" s="7"/>
      <c r="F33" s="7">
        <f t="shared" si="5"/>
        <v>0</v>
      </c>
      <c r="G33" s="7"/>
    </row>
    <row r="34" spans="1:7" ht="30" x14ac:dyDescent="0.2">
      <c r="A34" s="5" t="s">
        <v>373</v>
      </c>
      <c r="B34" s="15" t="s">
        <v>196</v>
      </c>
      <c r="C34" s="6" t="s">
        <v>170</v>
      </c>
      <c r="D34" s="7">
        <v>2</v>
      </c>
      <c r="E34" s="10"/>
      <c r="F34" s="7">
        <f t="shared" si="5"/>
        <v>0</v>
      </c>
      <c r="G34" s="7"/>
    </row>
    <row r="35" spans="1:7" ht="15.75" x14ac:dyDescent="0.2">
      <c r="A35" s="5" t="s">
        <v>374</v>
      </c>
      <c r="B35" s="15" t="s">
        <v>194</v>
      </c>
      <c r="C35" s="6" t="s">
        <v>170</v>
      </c>
      <c r="D35" s="7">
        <v>7</v>
      </c>
      <c r="E35" s="10"/>
      <c r="F35" s="7">
        <f t="shared" si="5"/>
        <v>0</v>
      </c>
      <c r="G35" s="7"/>
    </row>
    <row r="36" spans="1:7" ht="16.5" thickBot="1" x14ac:dyDescent="0.25">
      <c r="A36" s="5" t="s">
        <v>375</v>
      </c>
      <c r="B36" s="15" t="s">
        <v>195</v>
      </c>
      <c r="C36" s="9" t="s">
        <v>170</v>
      </c>
      <c r="D36" s="7">
        <v>8</v>
      </c>
      <c r="E36" s="10"/>
      <c r="F36" s="7">
        <f t="shared" si="5"/>
        <v>0</v>
      </c>
      <c r="G36" s="7"/>
    </row>
    <row r="37" spans="1:7" ht="18" customHeight="1" x14ac:dyDescent="0.2">
      <c r="A37" s="3"/>
      <c r="B37" s="17" t="s">
        <v>212</v>
      </c>
      <c r="C37" s="4"/>
      <c r="D37" s="4"/>
      <c r="E37" s="4"/>
      <c r="F37" s="4"/>
      <c r="G37" s="4">
        <f>SUM(F37:F45)</f>
        <v>0</v>
      </c>
    </row>
    <row r="38" spans="1:7" ht="15.75" x14ac:dyDescent="0.2">
      <c r="A38" s="5" t="s">
        <v>359</v>
      </c>
      <c r="B38" s="15" t="s">
        <v>360</v>
      </c>
      <c r="C38" s="6" t="s">
        <v>170</v>
      </c>
      <c r="D38" s="7">
        <v>1</v>
      </c>
      <c r="E38" s="7"/>
      <c r="F38" s="7">
        <f t="shared" ref="F38:F45" si="6">D38*E38</f>
        <v>0</v>
      </c>
      <c r="G38" s="7"/>
    </row>
    <row r="39" spans="1:7" ht="15.75" x14ac:dyDescent="0.2">
      <c r="A39" s="5" t="s">
        <v>361</v>
      </c>
      <c r="B39" s="15" t="s">
        <v>362</v>
      </c>
      <c r="C39" s="6" t="s">
        <v>170</v>
      </c>
      <c r="D39" s="7">
        <v>7</v>
      </c>
      <c r="E39" s="7"/>
      <c r="F39" s="7">
        <f t="shared" si="6"/>
        <v>0</v>
      </c>
      <c r="G39" s="7"/>
    </row>
    <row r="40" spans="1:7" ht="15.75" x14ac:dyDescent="0.2">
      <c r="A40" s="5" t="s">
        <v>363</v>
      </c>
      <c r="B40" s="15" t="s">
        <v>364</v>
      </c>
      <c r="C40" s="6" t="s">
        <v>170</v>
      </c>
      <c r="D40" s="7">
        <v>2</v>
      </c>
      <c r="E40" s="7"/>
      <c r="F40" s="7">
        <f t="shared" si="6"/>
        <v>0</v>
      </c>
      <c r="G40" s="7"/>
    </row>
    <row r="41" spans="1:7" ht="15.75" x14ac:dyDescent="0.2">
      <c r="A41" s="5" t="s">
        <v>365</v>
      </c>
      <c r="B41" s="15" t="s">
        <v>366</v>
      </c>
      <c r="C41" s="6" t="s">
        <v>170</v>
      </c>
      <c r="D41" s="7">
        <v>2</v>
      </c>
      <c r="E41" s="7"/>
      <c r="F41" s="7">
        <f t="shared" si="6"/>
        <v>0</v>
      </c>
      <c r="G41" s="7"/>
    </row>
    <row r="42" spans="1:7" ht="15.75" x14ac:dyDescent="0.2">
      <c r="A42" s="5" t="s">
        <v>367</v>
      </c>
      <c r="B42" s="15" t="s">
        <v>368</v>
      </c>
      <c r="C42" s="6" t="s">
        <v>170</v>
      </c>
      <c r="D42" s="7">
        <v>2</v>
      </c>
      <c r="E42" s="7"/>
      <c r="F42" s="7">
        <f t="shared" si="6"/>
        <v>0</v>
      </c>
      <c r="G42" s="7"/>
    </row>
    <row r="43" spans="1:7" ht="15.75" x14ac:dyDescent="0.2">
      <c r="A43" s="5" t="s">
        <v>369</v>
      </c>
      <c r="B43" s="15" t="s">
        <v>410</v>
      </c>
      <c r="C43" s="6" t="s">
        <v>170</v>
      </c>
      <c r="D43" s="7">
        <v>1</v>
      </c>
      <c r="E43" s="7"/>
      <c r="F43" s="7">
        <f t="shared" si="6"/>
        <v>0</v>
      </c>
      <c r="G43" s="7"/>
    </row>
    <row r="44" spans="1:7" ht="15.75" x14ac:dyDescent="0.2">
      <c r="A44" s="5" t="s">
        <v>370</v>
      </c>
      <c r="B44" s="15" t="s">
        <v>411</v>
      </c>
      <c r="C44" s="6" t="s">
        <v>170</v>
      </c>
      <c r="D44" s="7">
        <v>2</v>
      </c>
      <c r="E44" s="7"/>
      <c r="F44" s="7">
        <f t="shared" si="6"/>
        <v>0</v>
      </c>
      <c r="G44" s="7"/>
    </row>
    <row r="45" spans="1:7" ht="16.5" thickBot="1" x14ac:dyDescent="0.25">
      <c r="A45" s="5" t="s">
        <v>371</v>
      </c>
      <c r="B45" s="15" t="s">
        <v>412</v>
      </c>
      <c r="C45" s="6" t="s">
        <v>170</v>
      </c>
      <c r="D45" s="7">
        <v>4</v>
      </c>
      <c r="E45" s="7"/>
      <c r="F45" s="7">
        <f t="shared" si="6"/>
        <v>0</v>
      </c>
      <c r="G45" s="7"/>
    </row>
    <row r="46" spans="1:7" ht="18" customHeight="1" x14ac:dyDescent="0.2">
      <c r="A46" s="3"/>
      <c r="B46" s="17" t="s">
        <v>213</v>
      </c>
      <c r="C46" s="4"/>
      <c r="D46" s="4"/>
      <c r="E46" s="4"/>
      <c r="F46" s="4"/>
      <c r="G46" s="4">
        <f>SUM(F46:F48)</f>
        <v>0</v>
      </c>
    </row>
    <row r="47" spans="1:7" ht="15.75" x14ac:dyDescent="0.2">
      <c r="A47" s="5" t="s">
        <v>376</v>
      </c>
      <c r="B47" s="15" t="s">
        <v>413</v>
      </c>
      <c r="C47" s="6" t="s">
        <v>170</v>
      </c>
      <c r="D47" s="7">
        <v>9</v>
      </c>
      <c r="E47" s="7"/>
      <c r="F47" s="7">
        <f>D47*E47</f>
        <v>0</v>
      </c>
      <c r="G47" s="7"/>
    </row>
    <row r="48" spans="1:7" ht="16.5" thickBot="1" x14ac:dyDescent="0.25">
      <c r="A48" s="5" t="s">
        <v>377</v>
      </c>
      <c r="B48" s="15" t="s">
        <v>414</v>
      </c>
      <c r="C48" s="6" t="s">
        <v>170</v>
      </c>
      <c r="D48" s="7">
        <v>9</v>
      </c>
      <c r="E48" s="7"/>
      <c r="F48" s="7">
        <f t="shared" ref="F48" si="7">D48*E48</f>
        <v>0</v>
      </c>
      <c r="G48" s="7"/>
    </row>
    <row r="49" spans="1:7" ht="18" customHeight="1" x14ac:dyDescent="0.2">
      <c r="A49" s="3"/>
      <c r="B49" s="17" t="s">
        <v>214</v>
      </c>
      <c r="C49" s="4"/>
      <c r="D49" s="4"/>
      <c r="E49" s="4"/>
      <c r="F49" s="4"/>
      <c r="G49" s="4">
        <f>SUM(F49:F59)</f>
        <v>0</v>
      </c>
    </row>
    <row r="50" spans="1:7" ht="15.75" x14ac:dyDescent="0.2">
      <c r="A50" s="5" t="s">
        <v>378</v>
      </c>
      <c r="B50" s="15" t="s">
        <v>415</v>
      </c>
      <c r="C50" s="6" t="s">
        <v>169</v>
      </c>
      <c r="D50" s="7">
        <v>50</v>
      </c>
      <c r="E50" s="7"/>
      <c r="F50" s="7">
        <f t="shared" ref="F50:F59" si="8">D50*E50</f>
        <v>0</v>
      </c>
      <c r="G50" s="7"/>
    </row>
    <row r="51" spans="1:7" ht="15.75" x14ac:dyDescent="0.2">
      <c r="A51" s="5" t="s">
        <v>379</v>
      </c>
      <c r="B51" s="15" t="s">
        <v>416</v>
      </c>
      <c r="C51" s="6" t="s">
        <v>169</v>
      </c>
      <c r="D51" s="7">
        <v>50</v>
      </c>
      <c r="E51" s="7"/>
      <c r="F51" s="7">
        <f t="shared" si="8"/>
        <v>0</v>
      </c>
      <c r="G51" s="7"/>
    </row>
    <row r="52" spans="1:7" ht="15.75" x14ac:dyDescent="0.2">
      <c r="A52" s="5" t="s">
        <v>380</v>
      </c>
      <c r="B52" s="15" t="s">
        <v>381</v>
      </c>
      <c r="C52" s="6" t="s">
        <v>170</v>
      </c>
      <c r="D52" s="7">
        <v>1</v>
      </c>
      <c r="E52" s="7"/>
      <c r="F52" s="7">
        <f t="shared" si="8"/>
        <v>0</v>
      </c>
      <c r="G52" s="7"/>
    </row>
    <row r="53" spans="1:7" ht="15.75" x14ac:dyDescent="0.2">
      <c r="A53" s="5" t="s">
        <v>382</v>
      </c>
      <c r="B53" s="15" t="s">
        <v>417</v>
      </c>
      <c r="C53" s="6" t="s">
        <v>316</v>
      </c>
      <c r="D53" s="7">
        <v>1650</v>
      </c>
      <c r="E53" s="7"/>
      <c r="F53" s="7">
        <f t="shared" si="8"/>
        <v>0</v>
      </c>
      <c r="G53" s="7"/>
    </row>
    <row r="54" spans="1:7" ht="15.75" x14ac:dyDescent="0.2">
      <c r="A54" s="5" t="s">
        <v>383</v>
      </c>
      <c r="B54" s="15" t="s">
        <v>384</v>
      </c>
      <c r="C54" s="6" t="s">
        <v>170</v>
      </c>
      <c r="D54" s="7">
        <v>3</v>
      </c>
      <c r="E54" s="7"/>
      <c r="F54" s="7">
        <f t="shared" si="8"/>
        <v>0</v>
      </c>
      <c r="G54" s="7"/>
    </row>
    <row r="55" spans="1:7" ht="15.75" x14ac:dyDescent="0.2">
      <c r="A55" s="5" t="s">
        <v>385</v>
      </c>
      <c r="B55" s="15" t="s">
        <v>386</v>
      </c>
      <c r="C55" s="6" t="s">
        <v>170</v>
      </c>
      <c r="D55" s="7">
        <v>2</v>
      </c>
      <c r="E55" s="7"/>
      <c r="F55" s="7">
        <f t="shared" si="8"/>
        <v>0</v>
      </c>
      <c r="G55" s="7"/>
    </row>
    <row r="56" spans="1:7" ht="15.75" x14ac:dyDescent="0.2">
      <c r="A56" s="5" t="s">
        <v>387</v>
      </c>
      <c r="B56" s="15" t="s">
        <v>388</v>
      </c>
      <c r="C56" s="6"/>
      <c r="D56" s="7"/>
      <c r="E56" s="7"/>
      <c r="F56" s="7"/>
      <c r="G56" s="7"/>
    </row>
    <row r="57" spans="1:7" ht="15.75" x14ac:dyDescent="0.2">
      <c r="A57" s="37" t="s">
        <v>389</v>
      </c>
      <c r="B57" s="60" t="s">
        <v>390</v>
      </c>
      <c r="C57" s="6" t="s">
        <v>170</v>
      </c>
      <c r="D57" s="7">
        <v>50</v>
      </c>
      <c r="E57" s="7"/>
      <c r="F57" s="7">
        <f t="shared" si="8"/>
        <v>0</v>
      </c>
      <c r="G57" s="7"/>
    </row>
    <row r="58" spans="1:7" ht="15.75" x14ac:dyDescent="0.2">
      <c r="A58" s="37" t="s">
        <v>391</v>
      </c>
      <c r="B58" s="60" t="s">
        <v>392</v>
      </c>
      <c r="C58" s="6" t="s">
        <v>170</v>
      </c>
      <c r="D58" s="7">
        <v>50</v>
      </c>
      <c r="E58" s="7"/>
      <c r="F58" s="7">
        <f t="shared" si="8"/>
        <v>0</v>
      </c>
      <c r="G58" s="7"/>
    </row>
    <row r="59" spans="1:7" ht="16.5" thickBot="1" x14ac:dyDescent="0.25">
      <c r="A59" s="5" t="s">
        <v>393</v>
      </c>
      <c r="B59" s="15" t="s">
        <v>394</v>
      </c>
      <c r="C59" s="6" t="s">
        <v>331</v>
      </c>
      <c r="D59" s="7">
        <v>1</v>
      </c>
      <c r="E59" s="7"/>
      <c r="F59" s="7">
        <f t="shared" si="8"/>
        <v>0</v>
      </c>
      <c r="G59" s="7"/>
    </row>
    <row r="60" spans="1:7" ht="18" customHeight="1" x14ac:dyDescent="0.2">
      <c r="A60" s="3"/>
      <c r="B60" s="17" t="s">
        <v>215</v>
      </c>
      <c r="C60" s="4"/>
      <c r="D60" s="4"/>
      <c r="E60" s="4"/>
      <c r="F60" s="4"/>
      <c r="G60" s="4">
        <f>SUM(F60:F67)</f>
        <v>0</v>
      </c>
    </row>
    <row r="61" spans="1:7" ht="15.75" x14ac:dyDescent="0.2">
      <c r="A61" s="5" t="s">
        <v>395</v>
      </c>
      <c r="B61" s="15" t="s">
        <v>418</v>
      </c>
      <c r="C61" s="6" t="s">
        <v>331</v>
      </c>
      <c r="D61" s="7">
        <v>1</v>
      </c>
      <c r="E61" s="7"/>
      <c r="F61" s="7">
        <f t="shared" ref="F61:F67" si="9">D61*E61</f>
        <v>0</v>
      </c>
      <c r="G61" s="7"/>
    </row>
    <row r="62" spans="1:7" ht="15.75" x14ac:dyDescent="0.2">
      <c r="A62" s="5" t="s">
        <v>396</v>
      </c>
      <c r="B62" s="15" t="s">
        <v>419</v>
      </c>
      <c r="C62" s="6" t="s">
        <v>170</v>
      </c>
      <c r="D62" s="7">
        <v>11</v>
      </c>
      <c r="E62" s="7"/>
      <c r="F62" s="7">
        <f t="shared" si="9"/>
        <v>0</v>
      </c>
      <c r="G62" s="7"/>
    </row>
    <row r="63" spans="1:7" ht="15.75" x14ac:dyDescent="0.2">
      <c r="A63" s="5" t="s">
        <v>397</v>
      </c>
      <c r="B63" s="15" t="s">
        <v>398</v>
      </c>
      <c r="C63" s="6" t="s">
        <v>170</v>
      </c>
      <c r="D63" s="7">
        <v>2</v>
      </c>
      <c r="E63" s="7"/>
      <c r="F63" s="7">
        <f t="shared" si="9"/>
        <v>0</v>
      </c>
      <c r="G63" s="7"/>
    </row>
    <row r="64" spans="1:7" ht="15.75" x14ac:dyDescent="0.2">
      <c r="A64" s="5" t="s">
        <v>399</v>
      </c>
      <c r="B64" s="15" t="s">
        <v>420</v>
      </c>
      <c r="C64" s="6" t="s">
        <v>170</v>
      </c>
      <c r="D64" s="7">
        <v>1</v>
      </c>
      <c r="E64" s="7"/>
      <c r="F64" s="7">
        <f t="shared" si="9"/>
        <v>0</v>
      </c>
      <c r="G64" s="7"/>
    </row>
    <row r="65" spans="1:7" ht="15.75" x14ac:dyDescent="0.2">
      <c r="A65" s="5" t="s">
        <v>400</v>
      </c>
      <c r="B65" s="15" t="s">
        <v>401</v>
      </c>
      <c r="C65" s="6" t="s">
        <v>331</v>
      </c>
      <c r="D65" s="7">
        <v>1</v>
      </c>
      <c r="E65" s="7"/>
      <c r="F65" s="7">
        <f t="shared" si="9"/>
        <v>0</v>
      </c>
      <c r="G65" s="7"/>
    </row>
    <row r="66" spans="1:7" ht="15.75" x14ac:dyDescent="0.2">
      <c r="A66" s="5" t="s">
        <v>402</v>
      </c>
      <c r="B66" s="15" t="s">
        <v>421</v>
      </c>
      <c r="C66" s="6" t="s">
        <v>331</v>
      </c>
      <c r="D66" s="7">
        <v>1</v>
      </c>
      <c r="E66" s="7"/>
      <c r="F66" s="7">
        <f t="shared" si="9"/>
        <v>0</v>
      </c>
      <c r="G66" s="7"/>
    </row>
    <row r="67" spans="1:7" ht="16.5" thickBot="1" x14ac:dyDescent="0.25">
      <c r="A67" s="5" t="s">
        <v>403</v>
      </c>
      <c r="B67" s="15" t="s">
        <v>422</v>
      </c>
      <c r="C67" s="6" t="s">
        <v>331</v>
      </c>
      <c r="D67" s="7">
        <v>1</v>
      </c>
      <c r="E67" s="7"/>
      <c r="F67" s="7">
        <f t="shared" si="9"/>
        <v>0</v>
      </c>
      <c r="G67" s="7"/>
    </row>
    <row r="68" spans="1:7" ht="18" customHeight="1" x14ac:dyDescent="0.2">
      <c r="A68" s="3"/>
      <c r="B68" s="17" t="s">
        <v>423</v>
      </c>
      <c r="C68" s="4"/>
      <c r="D68" s="4"/>
      <c r="E68" s="4"/>
      <c r="F68" s="4"/>
      <c r="G68" s="4">
        <f>SUM(F68:F71)</f>
        <v>0</v>
      </c>
    </row>
    <row r="69" spans="1:7" ht="15.75" x14ac:dyDescent="0.2">
      <c r="A69" s="5" t="s">
        <v>404</v>
      </c>
      <c r="B69" s="15" t="s">
        <v>424</v>
      </c>
      <c r="C69" s="6" t="s">
        <v>170</v>
      </c>
      <c r="D69" s="7">
        <v>4</v>
      </c>
      <c r="E69" s="7"/>
      <c r="F69" s="7">
        <f t="shared" ref="F69:F71" si="10">D69*E69</f>
        <v>0</v>
      </c>
      <c r="G69" s="7"/>
    </row>
    <row r="70" spans="1:7" ht="15.75" x14ac:dyDescent="0.2">
      <c r="A70" s="5" t="s">
        <v>405</v>
      </c>
      <c r="B70" s="15" t="s">
        <v>425</v>
      </c>
      <c r="C70" s="6" t="s">
        <v>170</v>
      </c>
      <c r="D70" s="7">
        <v>1</v>
      </c>
      <c r="E70" s="7"/>
      <c r="F70" s="7">
        <f t="shared" si="10"/>
        <v>0</v>
      </c>
      <c r="G70" s="7"/>
    </row>
    <row r="71" spans="1:7" ht="16.5" thickBot="1" x14ac:dyDescent="0.25">
      <c r="A71" s="5" t="s">
        <v>406</v>
      </c>
      <c r="B71" s="15" t="s">
        <v>426</v>
      </c>
      <c r="C71" s="6" t="s">
        <v>331</v>
      </c>
      <c r="D71" s="7">
        <v>1</v>
      </c>
      <c r="E71" s="7"/>
      <c r="F71" s="7">
        <f t="shared" si="10"/>
        <v>0</v>
      </c>
      <c r="G71" s="7"/>
    </row>
    <row r="72" spans="1:7" ht="18" customHeight="1" thickBot="1" x14ac:dyDescent="0.25">
      <c r="A72" s="83" t="s">
        <v>91</v>
      </c>
      <c r="B72" s="84"/>
      <c r="C72" s="84"/>
      <c r="D72" s="84"/>
      <c r="E72" s="87"/>
      <c r="F72" s="14">
        <f>SUM(F9:F71)</f>
        <v>0</v>
      </c>
      <c r="G72" s="14">
        <f>SUM(G9:G71)</f>
        <v>0</v>
      </c>
    </row>
    <row r="73" spans="1:7" ht="18" customHeight="1" thickBot="1" x14ac:dyDescent="0.25">
      <c r="A73" s="83" t="s">
        <v>14</v>
      </c>
      <c r="B73" s="84"/>
      <c r="C73" s="84"/>
      <c r="D73" s="84"/>
      <c r="E73" s="2"/>
      <c r="F73" s="14"/>
      <c r="G73" s="14">
        <f>G72*20%</f>
        <v>0</v>
      </c>
    </row>
    <row r="74" spans="1:7" ht="18" customHeight="1" thickBot="1" x14ac:dyDescent="0.25">
      <c r="A74" s="83" t="s">
        <v>98</v>
      </c>
      <c r="B74" s="84"/>
      <c r="C74" s="84"/>
      <c r="D74" s="84"/>
      <c r="E74" s="2"/>
      <c r="F74" s="14"/>
      <c r="G74" s="14">
        <f>+G72+G73</f>
        <v>0</v>
      </c>
    </row>
  </sheetData>
  <mergeCells count="15">
    <mergeCell ref="A6:F6"/>
    <mergeCell ref="A5:G5"/>
    <mergeCell ref="A4:G4"/>
    <mergeCell ref="A2:G2"/>
    <mergeCell ref="A1:G1"/>
    <mergeCell ref="A74:D74"/>
    <mergeCell ref="E7:E8"/>
    <mergeCell ref="F7:F8"/>
    <mergeCell ref="G7:G8"/>
    <mergeCell ref="A72:E72"/>
    <mergeCell ref="A73:D73"/>
    <mergeCell ref="A7:A8"/>
    <mergeCell ref="B7:B8"/>
    <mergeCell ref="C7:C8"/>
    <mergeCell ref="D7:D8"/>
  </mergeCells>
  <pageMargins left="0.7" right="0.7" top="0.75" bottom="0.75" header="0.3" footer="0.3"/>
  <pageSetup paperSize="9" scale="37" orientation="landscape" horizontalDpi="0" verticalDpi="0"/>
  <headerFooter>
    <oddFooter>&amp;L&amp;K000000Travaux de restructuration de l’ancienne administration du lycée Victor Hugo à Marrakech – BDPGF&amp;R&amp;K000000&amp;P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INSTALLATION</vt:lpstr>
      <vt:lpstr>GROS OEUVRES</vt:lpstr>
      <vt:lpstr>ETANCHEITES</vt:lpstr>
      <vt:lpstr>MENUISERIES</vt:lpstr>
      <vt:lpstr>REVETEMENTS</vt:lpstr>
      <vt:lpstr>FX PLAFONDS</vt:lpstr>
      <vt:lpstr>PEINTURES</vt:lpstr>
      <vt:lpstr>FLUIDES</vt:lpstr>
      <vt:lpstr>ELECTRICITE</vt:lpstr>
      <vt:lpstr>EXTERIEURS</vt:lpstr>
      <vt:lpstr>RECAP</vt:lpstr>
      <vt:lpstr>ELECTRICITE!Zone_d_impression</vt:lpstr>
      <vt:lpstr>EXTERIEURS!Zone_d_impression</vt:lpstr>
      <vt:lpstr>FLUIDES!Zone_d_impression</vt:lpstr>
      <vt:lpstr>'FX PLAFONDS'!Zone_d_impression</vt:lpstr>
      <vt:lpstr>'GROS OEUVRES'!Zone_d_impression</vt:lpstr>
      <vt:lpstr>INSTALLATION!Zone_d_impression</vt:lpstr>
      <vt:lpstr>MENUISERIES!Zone_d_impression</vt:lpstr>
      <vt:lpstr>PEINTURES!Zone_d_impression</vt:lpstr>
      <vt:lpstr>RECAP!Zone_d_impression</vt:lpstr>
      <vt:lpstr>REVETEMENTS!Zone_d_impression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Agence ASP</cp:lastModifiedBy>
  <cp:lastPrinted>2024-04-19T08:47:41Z</cp:lastPrinted>
  <dcterms:created xsi:type="dcterms:W3CDTF">2017-10-13T09:29:58Z</dcterms:created>
  <dcterms:modified xsi:type="dcterms:W3CDTF">2024-05-28T08:41:40Z</dcterms:modified>
</cp:coreProperties>
</file>